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168" windowWidth="15240" windowHeight="7932" tabRatio="923" activeTab="12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18" hidden="1">'EA-03'!$A$7:$E$158</definedName>
    <definedName name="_xlnm._FilterDatabase" localSheetId="21" hidden="1">'EFE-01  '!$A$7:$E$87</definedName>
    <definedName name="_xlnm._FilterDatabase" localSheetId="22" hidden="1">'EFE-02'!$A$22:$D$114</definedName>
    <definedName name="_xlnm._FilterDatabase" localSheetId="3" hidden="1">'ESF-03'!$A$7:$K$125</definedName>
    <definedName name="_xlnm._FilterDatabase" localSheetId="8" hidden="1">'ESF-08'!$A$7:$H$143</definedName>
    <definedName name="_xlnm.Print_Area" localSheetId="16">'EA-01'!$A$1:$D$31</definedName>
    <definedName name="_xlnm.Print_Area" localSheetId="17">'EA-02'!$A$1:$E$18</definedName>
    <definedName name="_xlnm.Print_Area" localSheetId="18">'EA-03'!$A$1:$E$162</definedName>
    <definedName name="_xlnm.Print_Area" localSheetId="21">'EFE-01  '!$A$1:$E$91</definedName>
    <definedName name="_xlnm.Print_Area" localSheetId="22">'EFE-02'!$A$1:$D$19</definedName>
    <definedName name="_xlnm.Print_Area" localSheetId="23">'EFE-03'!$A$1:$C$43</definedName>
    <definedName name="_xlnm.Print_Area" localSheetId="1">'ESF-01'!$A$1:$E$59</definedName>
    <definedName name="_xlnm.Print_Area" localSheetId="2">'ESF-02 '!$A$1:$H$30</definedName>
    <definedName name="_xlnm.Print_Area" localSheetId="3">'ESF-03'!$A$1:$I$132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'ESF-08'!$A$1:$F$79</definedName>
    <definedName name="_xlnm.Print_Area" localSheetId="9">'ESF-09'!$A$1:$F$38</definedName>
    <definedName name="_xlnm.Print_Area" localSheetId="10">'ESF-10'!$A$1:$H$8</definedName>
    <definedName name="_xlnm.Print_Area" localSheetId="11">'ESF-11'!$A$1:$D$13</definedName>
    <definedName name="_xlnm.Print_Area" localSheetId="12">'ESF-12 '!$A$1:$H$47</definedName>
    <definedName name="_xlnm.Print_Area" localSheetId="14">'ESF-14'!$A$1:$E$20</definedName>
    <definedName name="_xlnm.Print_Area" localSheetId="15">'ESF-15'!$A$1:$AA$20</definedName>
    <definedName name="_xlnm.Print_Area" localSheetId="26">Memoria!$A$1:$E$74</definedName>
    <definedName name="_xlnm.Print_Area" localSheetId="19">'VHP-01'!$A$1:$G$14</definedName>
    <definedName name="_xlnm.Print_Area" localSheetId="20">'VHP-02'!$A$1:$F$14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52511"/>
</workbook>
</file>

<file path=xl/calcChain.xml><?xml version="1.0" encoding="utf-8"?>
<calcChain xmlns="http://schemas.openxmlformats.org/spreadsheetml/2006/main">
  <c r="C15" i="52" l="1"/>
  <c r="C9" i="52"/>
  <c r="C20" i="52" l="1"/>
  <c r="C117" i="50"/>
  <c r="E87" i="49" l="1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C89" i="49"/>
  <c r="D158" i="46" l="1"/>
  <c r="D160" i="46"/>
  <c r="C160" i="46"/>
  <c r="C32" i="30" l="1"/>
  <c r="E66" i="37" l="1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4" i="38" l="1"/>
  <c r="E33" i="38"/>
  <c r="E8" i="49" l="1"/>
  <c r="E25" i="38" l="1"/>
  <c r="E24" i="38"/>
  <c r="E23" i="38"/>
  <c r="E22" i="38"/>
  <c r="E21" i="38"/>
  <c r="E13" i="38"/>
  <c r="E12" i="38"/>
  <c r="E11" i="38"/>
  <c r="E10" i="38"/>
  <c r="E9" i="38"/>
  <c r="E8" i="38"/>
  <c r="E131" i="37"/>
  <c r="E130" i="37"/>
  <c r="E129" i="37"/>
  <c r="E128" i="37"/>
  <c r="E127" i="37"/>
  <c r="E126" i="37"/>
  <c r="E125" i="37"/>
  <c r="E124" i="37"/>
  <c r="E123" i="37"/>
  <c r="E122" i="37"/>
  <c r="E121" i="37"/>
  <c r="E120" i="37"/>
  <c r="E119" i="37"/>
  <c r="E118" i="37"/>
  <c r="E117" i="37"/>
  <c r="E116" i="37"/>
  <c r="E115" i="37"/>
  <c r="E114" i="37"/>
  <c r="E113" i="37"/>
  <c r="E112" i="37"/>
  <c r="E111" i="37"/>
  <c r="E110" i="37"/>
  <c r="E109" i="37"/>
  <c r="E108" i="37"/>
  <c r="E107" i="37"/>
  <c r="E106" i="37"/>
  <c r="E105" i="37"/>
  <c r="E104" i="37"/>
  <c r="E103" i="37"/>
  <c r="E102" i="37"/>
  <c r="E101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C10" i="51" l="1"/>
  <c r="C9" i="51" s="1"/>
  <c r="C32" i="51"/>
  <c r="E10" i="48" l="1"/>
  <c r="E9" i="48"/>
  <c r="E8" i="48"/>
  <c r="E10" i="47"/>
  <c r="E9" i="47"/>
  <c r="E8" i="47"/>
  <c r="E100" i="37" l="1"/>
  <c r="E92" i="37"/>
  <c r="E91" i="37"/>
  <c r="E90" i="37"/>
  <c r="E89" i="37"/>
  <c r="E88" i="37"/>
  <c r="E87" i="37"/>
  <c r="E86" i="37"/>
  <c r="E85" i="37"/>
  <c r="E84" i="37"/>
  <c r="E83" i="37"/>
  <c r="E75" i="37"/>
  <c r="E74" i="37"/>
  <c r="E35" i="37"/>
  <c r="E8" i="37"/>
  <c r="C9" i="53" l="1"/>
  <c r="C27" i="53"/>
  <c r="C17" i="50"/>
  <c r="D89" i="49"/>
  <c r="E89" i="49"/>
  <c r="C12" i="48"/>
  <c r="D12" i="48"/>
  <c r="E12" i="48"/>
  <c r="C12" i="47"/>
  <c r="D12" i="47"/>
  <c r="E12" i="47"/>
  <c r="C16" i="45"/>
  <c r="C29" i="44"/>
  <c r="C39" i="44"/>
  <c r="C10" i="43"/>
  <c r="C18" i="43"/>
  <c r="C26" i="43"/>
  <c r="C10" i="42"/>
  <c r="C18" i="42"/>
  <c r="C45" i="41"/>
  <c r="D45" i="41"/>
  <c r="E45" i="41"/>
  <c r="F45" i="41"/>
  <c r="G45" i="41"/>
  <c r="C52" i="41"/>
  <c r="D52" i="41"/>
  <c r="E52" i="41"/>
  <c r="F52" i="41"/>
  <c r="G52" i="41"/>
  <c r="C11" i="40"/>
  <c r="C20" i="40"/>
  <c r="C15" i="38"/>
  <c r="D15" i="38"/>
  <c r="E15" i="38"/>
  <c r="C27" i="38"/>
  <c r="D27" i="38"/>
  <c r="E27" i="38"/>
  <c r="C36" i="38"/>
  <c r="D36" i="38"/>
  <c r="E36" i="38"/>
  <c r="C29" i="37"/>
  <c r="D29" i="37"/>
  <c r="E29" i="37"/>
  <c r="C68" i="37"/>
  <c r="D68" i="37"/>
  <c r="E68" i="37"/>
  <c r="C77" i="37"/>
  <c r="D77" i="37"/>
  <c r="E77" i="37"/>
  <c r="C94" i="37"/>
  <c r="D94" i="37"/>
  <c r="E94" i="37"/>
  <c r="C133" i="37"/>
  <c r="D133" i="37"/>
  <c r="E133" i="37"/>
  <c r="C143" i="37"/>
  <c r="D143" i="37"/>
  <c r="E143" i="37"/>
  <c r="C16" i="36"/>
  <c r="C16" i="35"/>
  <c r="C16" i="34"/>
  <c r="C31" i="34"/>
  <c r="B33" i="34"/>
  <c r="C47" i="32"/>
  <c r="D47" i="32"/>
  <c r="E47" i="32"/>
  <c r="F47" i="32"/>
  <c r="G47" i="32"/>
  <c r="C57" i="32"/>
  <c r="D57" i="32"/>
  <c r="E57" i="32"/>
  <c r="F57" i="32"/>
  <c r="G57" i="32"/>
  <c r="C67" i="32"/>
  <c r="D67" i="32"/>
  <c r="E67" i="32"/>
  <c r="F67" i="32"/>
  <c r="G67" i="32"/>
  <c r="C77" i="32"/>
  <c r="D77" i="32"/>
  <c r="E77" i="32"/>
  <c r="F77" i="32"/>
  <c r="G77" i="32"/>
  <c r="C90" i="32"/>
  <c r="D90" i="32"/>
  <c r="E90" i="32"/>
  <c r="F90" i="32"/>
  <c r="G90" i="32"/>
  <c r="C100" i="32"/>
  <c r="D100" i="32"/>
  <c r="E100" i="32"/>
  <c r="F100" i="32"/>
  <c r="G100" i="32"/>
  <c r="C110" i="32"/>
  <c r="D110" i="32"/>
  <c r="E110" i="32"/>
  <c r="F110" i="32"/>
  <c r="G110" i="32"/>
  <c r="C120" i="32"/>
  <c r="D120" i="32"/>
  <c r="E120" i="32"/>
  <c r="F120" i="32"/>
  <c r="G120" i="32"/>
  <c r="C130" i="32"/>
  <c r="D130" i="32"/>
  <c r="E130" i="32"/>
  <c r="F130" i="32"/>
  <c r="G130" i="32"/>
  <c r="C18" i="31"/>
  <c r="D18" i="31"/>
  <c r="E18" i="31"/>
  <c r="F18" i="31"/>
  <c r="G18" i="31"/>
  <c r="H18" i="31"/>
  <c r="C28" i="31"/>
  <c r="D28" i="31"/>
  <c r="E28" i="31"/>
  <c r="F28" i="31"/>
  <c r="G28" i="31"/>
  <c r="H28" i="31"/>
  <c r="C13" i="30"/>
  <c r="C45" i="30"/>
  <c r="C58" i="30"/>
  <c r="F18" i="28"/>
  <c r="G18" i="28"/>
  <c r="H18" i="28"/>
  <c r="I18" i="28"/>
  <c r="K18" i="28"/>
  <c r="L18" i="28"/>
  <c r="M18" i="28"/>
  <c r="N18" i="28"/>
  <c r="O18" i="28"/>
  <c r="D156" i="46" l="1"/>
  <c r="D152" i="46"/>
  <c r="D148" i="46"/>
  <c r="D144" i="46"/>
  <c r="D140" i="46"/>
  <c r="D136" i="46"/>
  <c r="D132" i="46"/>
  <c r="D125" i="46"/>
  <c r="D155" i="46"/>
  <c r="D151" i="46"/>
  <c r="D147" i="46"/>
  <c r="D143" i="46"/>
  <c r="D139" i="46"/>
  <c r="D135" i="46"/>
  <c r="D131" i="46"/>
  <c r="D128" i="46"/>
  <c r="D124" i="46"/>
  <c r="D120" i="46"/>
  <c r="D113" i="46"/>
  <c r="D110" i="46"/>
  <c r="D106" i="46"/>
  <c r="D102" i="46"/>
  <c r="D98" i="46"/>
  <c r="D94" i="46"/>
  <c r="D90" i="46"/>
  <c r="D86" i="46"/>
  <c r="D82" i="46"/>
  <c r="D80" i="46"/>
  <c r="D76" i="46"/>
  <c r="D72" i="46"/>
  <c r="D68" i="46"/>
  <c r="D64" i="46"/>
  <c r="D55" i="46"/>
  <c r="D48" i="46"/>
  <c r="D44" i="46"/>
  <c r="D40" i="46"/>
  <c r="D36" i="46"/>
  <c r="D33" i="46"/>
  <c r="D29" i="46"/>
  <c r="D25" i="46"/>
  <c r="D21" i="46"/>
  <c r="D17" i="46"/>
  <c r="D13" i="46"/>
  <c r="D9" i="46"/>
  <c r="D154" i="46"/>
  <c r="D150" i="46"/>
  <c r="D146" i="46"/>
  <c r="D142" i="46"/>
  <c r="D138" i="46"/>
  <c r="D134" i="46"/>
  <c r="D130" i="46"/>
  <c r="D127" i="46"/>
  <c r="D123" i="46"/>
  <c r="D119" i="46"/>
  <c r="D116" i="46"/>
  <c r="D112" i="46"/>
  <c r="D109" i="46"/>
  <c r="D105" i="46"/>
  <c r="D101" i="46"/>
  <c r="D97" i="46"/>
  <c r="D93" i="46"/>
  <c r="D89" i="46"/>
  <c r="D85" i="46"/>
  <c r="D79" i="46"/>
  <c r="D75" i="46"/>
  <c r="D71" i="46"/>
  <c r="D67" i="46"/>
  <c r="D63" i="46"/>
  <c r="D60" i="46"/>
  <c r="D54" i="46"/>
  <c r="D51" i="46"/>
  <c r="D47" i="46"/>
  <c r="D43" i="46"/>
  <c r="D39" i="46"/>
  <c r="D35" i="46"/>
  <c r="D32" i="46"/>
  <c r="D28" i="46"/>
  <c r="D24" i="46"/>
  <c r="D20" i="46"/>
  <c r="D16" i="46"/>
  <c r="D12" i="46"/>
  <c r="D8" i="46"/>
  <c r="D153" i="46"/>
  <c r="D149" i="46"/>
  <c r="D145" i="46"/>
  <c r="D141" i="46"/>
  <c r="D137" i="46"/>
  <c r="D129" i="46"/>
  <c r="D118" i="46"/>
  <c r="D104" i="46"/>
  <c r="D96" i="46"/>
  <c r="D88" i="46"/>
  <c r="D74" i="46"/>
  <c r="D66" i="46"/>
  <c r="D59" i="46"/>
  <c r="D53" i="46"/>
  <c r="D46" i="46"/>
  <c r="D38" i="46"/>
  <c r="D31" i="46"/>
  <c r="D23" i="46"/>
  <c r="D15" i="46"/>
  <c r="D126" i="46"/>
  <c r="D117" i="46"/>
  <c r="D111" i="46"/>
  <c r="D103" i="46"/>
  <c r="D95" i="46"/>
  <c r="D87" i="46"/>
  <c r="D81" i="46"/>
  <c r="D73" i="46"/>
  <c r="D65" i="46"/>
  <c r="D58" i="46"/>
  <c r="D52" i="46"/>
  <c r="D45" i="46"/>
  <c r="D37" i="46"/>
  <c r="D30" i="46"/>
  <c r="D22" i="46"/>
  <c r="D14" i="46"/>
  <c r="D122" i="46"/>
  <c r="D115" i="46"/>
  <c r="D108" i="46"/>
  <c r="D100" i="46"/>
  <c r="D92" i="46"/>
  <c r="D84" i="46"/>
  <c r="D78" i="46"/>
  <c r="D70" i="46"/>
  <c r="D62" i="46"/>
  <c r="D57" i="46"/>
  <c r="D50" i="46"/>
  <c r="D42" i="46"/>
  <c r="D27" i="46"/>
  <c r="D19" i="46"/>
  <c r="D11" i="46"/>
  <c r="D133" i="46"/>
  <c r="D121" i="46"/>
  <c r="D114" i="46"/>
  <c r="D107" i="46"/>
  <c r="D99" i="46"/>
  <c r="D91" i="46"/>
  <c r="D83" i="46"/>
  <c r="D77" i="46"/>
  <c r="D69" i="46"/>
  <c r="D61" i="46"/>
  <c r="D56" i="46"/>
  <c r="D49" i="46"/>
  <c r="D41" i="46"/>
  <c r="D34" i="46"/>
  <c r="D26" i="46"/>
  <c r="D18" i="46"/>
  <c r="D10" i="46"/>
  <c r="D157" i="46"/>
  <c r="C35" i="53" l="1"/>
</calcChain>
</file>

<file path=xl/sharedStrings.xml><?xml version="1.0" encoding="utf-8"?>
<sst xmlns="http://schemas.openxmlformats.org/spreadsheetml/2006/main" count="1659" uniqueCount="965">
  <si>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</si>
  <si>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</si>
  <si>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</si>
  <si>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</si>
  <si>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</si>
  <si>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</si>
  <si>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</si>
  <si>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</si>
  <si>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</si>
  <si>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</si>
  <si>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</si>
  <si>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</si>
  <si>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</si>
  <si>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</si>
  <si>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</si>
  <si>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</si>
  <si>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</si>
  <si>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</si>
  <si>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</si>
  <si>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</si>
  <si>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</si>
  <si>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</si>
  <si>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</si>
  <si>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</si>
  <si>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</si>
  <si>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</si>
  <si>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</si>
  <si>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</si>
  <si>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</si>
  <si>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</si>
  <si>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</si>
  <si>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</si>
  <si>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</si>
  <si>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</si>
  <si>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</si>
  <si>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</si>
  <si>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</si>
  <si>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</si>
  <si>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</si>
  <si>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</si>
  <si>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</si>
  <si>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</si>
  <si>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</si>
  <si>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</si>
  <si>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</si>
  <si>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</si>
  <si>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</si>
  <si>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</si>
  <si>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</si>
  <si>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</si>
  <si>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</si>
  <si>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</si>
  <si>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</si>
  <si>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</si>
  <si>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</si>
  <si>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</si>
  <si>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</si>
  <si>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</si>
  <si>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</si>
  <si>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</si>
  <si>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</si>
  <si>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</si>
  <si>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</si>
  <si>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</si>
  <si>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</si>
  <si>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</si>
  <si>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</si>
  <si>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</si>
  <si>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</si>
  <si>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</si>
  <si>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</si>
  <si>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</si>
  <si>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</si>
  <si>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</si>
  <si>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</si>
  <si>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</si>
  <si>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</si>
  <si>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</si>
  <si>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</si>
  <si>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</si>
  <si>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</si>
  <si>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</si>
  <si>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</si>
  <si>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</si>
  <si>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</si>
  <si>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</si>
  <si>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</si>
  <si>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</si>
  <si>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</si>
  <si>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</si>
  <si>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</si>
  <si>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</si>
  <si>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</si>
  <si>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</si>
  <si>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</si>
  <si>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</si>
  <si>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</si>
  <si>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</si>
  <si>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</si>
  <si>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</si>
  <si>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</si>
  <si>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</si>
  <si>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</si>
  <si>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</si>
  <si>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</si>
  <si>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</si>
  <si>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</si>
  <si>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</si>
  <si>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</si>
  <si>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</si>
  <si>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</si>
  <si>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</si>
  <si>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</si>
  <si>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</si>
  <si>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</si>
  <si>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</si>
  <si>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</si>
  <si>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</si>
  <si>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</si>
  <si>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</si>
  <si>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</si>
  <si>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</si>
  <si>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</si>
  <si>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</si>
  <si>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</si>
  <si>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</si>
  <si>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</si>
  <si>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</si>
  <si>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</si>
  <si>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</si>
  <si>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</si>
  <si>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</si>
  <si>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</si>
  <si>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</si>
  <si>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</si>
  <si>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</si>
  <si>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</si>
  <si>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</si>
  <si>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</si>
  <si>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</si>
  <si>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</si>
  <si>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</si>
  <si>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</si>
  <si>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</si>
  <si>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</si>
  <si>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</si>
  <si>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</si>
  <si>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</si>
  <si>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</si>
  <si>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</si>
  <si>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</si>
  <si>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</si>
  <si>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</si>
  <si>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</si>
  <si>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</si>
  <si>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</si>
  <si>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</si>
  <si>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</si>
  <si>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</si>
  <si>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</si>
  <si>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</si>
  <si>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</si>
  <si>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</si>
  <si>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</si>
  <si>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</si>
  <si>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</si>
  <si>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</si>
  <si>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</si>
  <si>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</si>
  <si>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</si>
  <si>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</si>
  <si>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</si>
  <si>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</si>
  <si>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</si>
  <si>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</si>
  <si>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</si>
  <si>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</si>
  <si>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</si>
  <si>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</si>
  <si>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</si>
  <si>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</si>
  <si>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</si>
  <si>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</si>
  <si>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</si>
  <si>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</si>
  <si>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</si>
  <si>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</si>
  <si>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</si>
  <si>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</si>
  <si>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</si>
  <si>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</si>
  <si>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</si>
  <si>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</si>
  <si>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</si>
  <si>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</si>
  <si>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</si>
  <si>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</si>
  <si>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</si>
  <si>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</si>
  <si>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</si>
  <si>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</si>
  <si>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</si>
  <si>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</si>
  <si>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</si>
  <si>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</si>
  <si>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</si>
  <si>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</si>
  <si>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</si>
  <si>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</si>
  <si>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</si>
  <si>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</si>
  <si>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</si>
  <si>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</si>
  <si>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</si>
  <si>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</si>
  <si>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</si>
  <si>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</si>
  <si>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</si>
  <si>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</si>
  <si>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</si>
  <si>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</si>
  <si>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</si>
  <si>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</si>
  <si>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</si>
  <si>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</si>
  <si>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</si>
  <si>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</si>
  <si>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</si>
  <si>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</si>
  <si>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</si>
  <si>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</si>
  <si>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</si>
  <si>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</si>
  <si>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</si>
  <si>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</si>
  <si>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</si>
  <si>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</si>
  <si>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</si>
  <si>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</si>
  <si>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</si>
  <si>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</si>
  <si>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</si>
  <si>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</si>
  <si>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</si>
  <si>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</si>
  <si>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</si>
  <si>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</si>
  <si>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</si>
  <si>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</si>
  <si>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</si>
  <si>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</si>
  <si>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</si>
  <si>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</si>
  <si>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</si>
  <si>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</si>
  <si>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</si>
  <si>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</si>
  <si>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</si>
  <si>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</si>
  <si>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</si>
  <si>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</si>
  <si>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</si>
  <si>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</si>
  <si>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</si>
  <si>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</si>
  <si>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</si>
  <si>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</si>
  <si>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</si>
  <si>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</si>
  <si>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</si>
  <si>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</si>
  <si>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</si>
  <si>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</si>
  <si>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</si>
  <si>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</si>
  <si>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</si>
  <si>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</si>
  <si>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</si>
  <si>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</si>
  <si>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</si>
  <si>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</si>
  <si>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</si>
  <si>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</si>
  <si>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</si>
  <si>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</si>
  <si>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</si>
  <si>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</si>
  <si>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</si>
  <si>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</si>
  <si>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</si>
  <si>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</si>
  <si>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</si>
  <si>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</si>
  <si>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</si>
  <si>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</si>
  <si>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</si>
  <si>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</si>
  <si>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</si>
  <si>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</si>
  <si>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</si>
  <si>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</si>
  <si>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</si>
  <si>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</si>
  <si>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</si>
  <si>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</si>
  <si>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</si>
  <si>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</si>
  <si>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</si>
  <si>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</si>
  <si>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</si>
  <si>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</si>
  <si>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</si>
  <si>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</si>
  <si>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</si>
  <si>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</si>
  <si>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</si>
  <si>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</si>
  <si>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</si>
  <si>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</si>
  <si>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</si>
  <si>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</si>
  <si>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</si>
  <si>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</si>
  <si>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</si>
  <si>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</si>
  <si>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</si>
  <si>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</si>
  <si>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</si>
  <si>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</si>
  <si>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</si>
  <si>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</si>
  <si>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</si>
  <si>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</si>
  <si>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</si>
  <si>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</si>
  <si>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</si>
  <si>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</si>
  <si>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</si>
  <si>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</si>
  <si>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</si>
  <si>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</si>
  <si>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</si>
  <si>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</si>
  <si>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</si>
  <si>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</si>
  <si>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</si>
  <si>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</si>
  <si>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</si>
  <si>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</si>
  <si>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</si>
  <si>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</si>
  <si>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</si>
  <si>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</si>
  <si>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</si>
  <si>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</si>
  <si>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</si>
  <si>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</si>
  <si>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</si>
  <si>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</si>
  <si>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</si>
  <si>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</si>
  <si>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</si>
  <si>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</si>
  <si>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</si>
  <si>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</si>
  <si>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</si>
  <si>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</si>
  <si>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</si>
  <si>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</si>
  <si>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</si>
  <si>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</si>
  <si>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</si>
  <si>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</si>
  <si>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</si>
  <si>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</si>
  <si>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</si>
  <si>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</si>
  <si>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</si>
  <si>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</si>
  <si>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</si>
  <si>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</si>
  <si>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</si>
  <si>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</si>
  <si>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</si>
  <si>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</si>
  <si>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</si>
  <si>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</si>
  <si>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</si>
  <si>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</si>
  <si>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</si>
  <si>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</si>
  <si>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BBVA BANCOMER CONT.1356198295 CTA.0177473036</t>
  </si>
  <si>
    <t>SANTANDER CTA.65-50519251-5 INVERSION</t>
  </si>
  <si>
    <t>DEL BAJIO 58700500101 PTE PRODDER</t>
  </si>
  <si>
    <t>DEL BAJIO 10826998 PRODDER 2014</t>
  </si>
  <si>
    <t>DEL BAJIO 11212594 MUNICIPAL 2014</t>
  </si>
  <si>
    <t>DEL BAJIO 125974150101 APAZU PROME 2014</t>
  </si>
  <si>
    <t>DEL BAJIO 13305008 IMUVI 2015</t>
  </si>
  <si>
    <t>DEL BAJIO 13305065 MUNICIPALES 2015</t>
  </si>
  <si>
    <t>DEL BAJIO 13305099 PRODDER 2015</t>
  </si>
  <si>
    <t>DEL BAJIO 13506316 APAZU 2015</t>
  </si>
  <si>
    <t>DEL BAJIO 14279277 APAZU PROME 2015</t>
  </si>
  <si>
    <t>DEL BAJIO 15579253 PRODDER 2016</t>
  </si>
  <si>
    <t>DEL BAJIO 16472813 IMUVI 2016</t>
  </si>
  <si>
    <t>DEL BAJIO 16578817 APAUR 2016</t>
  </si>
  <si>
    <t>DEL BAJIO 17628231 MUNICIPALES 2016 RAMO 33</t>
  </si>
  <si>
    <t>CXC AGUA POTABLE</t>
  </si>
  <si>
    <t>CXC ALCANTARILLADO</t>
  </si>
  <si>
    <t>CXC SANEAMIENTO</t>
  </si>
  <si>
    <t>CXC AGUA RESIDUAL</t>
  </si>
  <si>
    <t>CXC AGUA TRATADA</t>
  </si>
  <si>
    <t>CXC RECEPCION DE AGUA RESIDUAL</t>
  </si>
  <si>
    <t>CXC VARIOS</t>
  </si>
  <si>
    <t>CXC APORTACIONES</t>
  </si>
  <si>
    <t>CXC APORTACION DE OBRAS DE CABECERA</t>
  </si>
  <si>
    <t>FUNCIONARIOS Y EMPLEADOS</t>
  </si>
  <si>
    <t>GTOS X COMPROBAR</t>
  </si>
  <si>
    <t>FUNC Y EMP ACTIVO INFONAVIT</t>
  </si>
  <si>
    <t>FUNC Y EMP BAJA INFONAVIT</t>
  </si>
  <si>
    <t>CHEQUES DEVUELTOS</t>
  </si>
  <si>
    <t>SANCIONES</t>
  </si>
  <si>
    <t>GOBIERNO DEL ESTADO</t>
  </si>
  <si>
    <t>PRESIDENCIA MUNICIPAL</t>
  </si>
  <si>
    <t>ASESORIA CONSTRUCCION INSTALACION DEL BAJIO SA</t>
  </si>
  <si>
    <t>CONST RIMAR Y ASOC SA DE CV</t>
  </si>
  <si>
    <t>CONSTRUCTORA ATRIUM SA DE CV</t>
  </si>
  <si>
    <t>GASCA QUIRINO SERGIO ALEJANDRO</t>
  </si>
  <si>
    <t>CONSTRUCTORA GICSA SA DE CV</t>
  </si>
  <si>
    <t>ZAVALA GUTIERREZ JOSE ANTONIO</t>
  </si>
  <si>
    <t>PRECONSA DE LEON SA DE CV</t>
  </si>
  <si>
    <t>PEREZ ROJO MARCOS OCTAVIO</t>
  </si>
  <si>
    <t>ZENDEJAS Y AGUILAR SA DE CV</t>
  </si>
  <si>
    <t>CONSTRUCCIONES EXEDIL SA DE CV</t>
  </si>
  <si>
    <t>EDIFICACIONES SPAZIO SA DE CV</t>
  </si>
  <si>
    <t>SALDAÑA LIRA JORGE LUIS</t>
  </si>
  <si>
    <t>PROYECTOS Y CONSTRUCCIONES AGHOR SA DE CV</t>
  </si>
  <si>
    <t>ANALISIS Y CONTROL DE MATERIALES DEL BAJIO SA DE CV</t>
  </si>
  <si>
    <t>CONSTRUCTORA EAGLE SA DE CV</t>
  </si>
  <si>
    <t>ESPINOZA PEREZ MARIO ALBERTO</t>
  </si>
  <si>
    <t>AUA TEC SA DE CV</t>
  </si>
  <si>
    <t>FIDEICOMISO 538906100 GOB EDO GTO FOPARIVER</t>
  </si>
  <si>
    <t>AGUILERA MIRANDA MARIO ALBERTO</t>
  </si>
  <si>
    <t>RICO GUERRA MARIBEL</t>
  </si>
  <si>
    <t>SERVICIO DE ADMINISTRACION TRIBUTARIA</t>
  </si>
  <si>
    <t>NUÑEZ MORA Y ASOCIADOS AJUSTADORES SA DE CV</t>
  </si>
  <si>
    <t>CONSTRUCTORA Y ARRENDADORA GARA SA DE CV</t>
  </si>
  <si>
    <t>GRUPO MEXICANO DE SEGUROS SA DE CV</t>
  </si>
  <si>
    <t>INMOBILIARIA YACANA SA DE CV</t>
  </si>
  <si>
    <t>PAGOMATICOS</t>
  </si>
  <si>
    <t>ALBA DOMINGUEZ ADRIANA VIRGINIA</t>
  </si>
  <si>
    <t>FID PENSIONES JUBILACIONES Y PRIMA DE ANTIGUEDAD</t>
  </si>
  <si>
    <t>IVA X ACREDITAR</t>
  </si>
  <si>
    <t>IVA ACREDITABLE SDO A FAVOR</t>
  </si>
  <si>
    <t>ANT A PROV DE BIENES Y SERV</t>
  </si>
  <si>
    <t>ALMACEN PAPELERIA</t>
  </si>
  <si>
    <t>ALMACEN CENTRAL</t>
  </si>
  <si>
    <t>ALMACEN PIEZAS ESPECIALES</t>
  </si>
  <si>
    <t>ALMACEN ALTERNO</t>
  </si>
  <si>
    <t>ALMACEN PROYECTOS</t>
  </si>
  <si>
    <t>ALMACEN CONTROL VEHICULAR</t>
  </si>
  <si>
    <t>TERRENOS</t>
  </si>
  <si>
    <t>REEXP DE TERRENOS</t>
  </si>
  <si>
    <t>EDIFICIOS Y CONSTRUCCIONES</t>
  </si>
  <si>
    <t>REEXP EDIFICIOS Y CONSTRUCCIONES</t>
  </si>
  <si>
    <t>INFTRA AGUA POTABLE</t>
  </si>
  <si>
    <t>REEXP INFTRA AGUA POTABLE</t>
  </si>
  <si>
    <t>INFTRA ALCANTARILLADO</t>
  </si>
  <si>
    <t>REEXP INFTRA ALCANTARILLADO</t>
  </si>
  <si>
    <t>INFTRA PLUVIAL</t>
  </si>
  <si>
    <t>REEXP INFTRA PLUVIAL</t>
  </si>
  <si>
    <t>INFTRA SANEAMIENTO</t>
  </si>
  <si>
    <t>REEXP INFTRA SANEAMIENTO</t>
  </si>
  <si>
    <t>INFTRA AGUA TRATADA</t>
  </si>
  <si>
    <t>REEXP INFTRA AGUA TRATADA</t>
  </si>
  <si>
    <t>CEP AGUA POTABLE</t>
  </si>
  <si>
    <t>CEP ALCANTARILLADO</t>
  </si>
  <si>
    <t>CEP PLUVIAL</t>
  </si>
  <si>
    <t>CEP SANEAMIENTO</t>
  </si>
  <si>
    <t>CEP AGUA TRATADA</t>
  </si>
  <si>
    <t>CEP EDIFICACION</t>
  </si>
  <si>
    <t>MENSUAL</t>
  </si>
  <si>
    <t>MUEBLES DE OFNA Y ESTANT</t>
  </si>
  <si>
    <t>REEXP DE MUEBLES DE OFNA Y ESTANT</t>
  </si>
  <si>
    <t>MUEBLES, EXCEPTO DE OFNA Y ESTANT</t>
  </si>
  <si>
    <t>REEXP DE MUEBLES, EXCEPTO DE OFNA Y ESTANT</t>
  </si>
  <si>
    <t>EQ DE COMPUTO Y DE TI</t>
  </si>
  <si>
    <t>REEXP DE EQ DE COMPUTO Y DE TI</t>
  </si>
  <si>
    <t>OTROS MOB Y EQS DE ADMON</t>
  </si>
  <si>
    <t>REEXP DE OTROS MOB Y EQ DE ADMON</t>
  </si>
  <si>
    <t>VEHICULOS Y EQ TERRESTRE</t>
  </si>
  <si>
    <t>REEXP DE EQ DE TRANSPORTE</t>
  </si>
  <si>
    <t>CARROCERIAS Y REMOLQUES</t>
  </si>
  <si>
    <t>REEXP DE CARROCERIAS Y REMOLQUES</t>
  </si>
  <si>
    <t>OTROS EQS DE TRANSPORTE</t>
  </si>
  <si>
    <t>REEXP DE OTROS EQS DE TRANSPORTE</t>
  </si>
  <si>
    <t>MAQUINARIA Y EQ INDS</t>
  </si>
  <si>
    <t>REEXP DE MAQUINARIA Y EQ INDS</t>
  </si>
  <si>
    <t>MAQ Y EQ DE CONSTRUCCION</t>
  </si>
  <si>
    <t>REEXP DE MAQ Y EQ DE CONSTRUCCION</t>
  </si>
  <si>
    <t>SIST DE AIRE ACOND Y CALEFACCION</t>
  </si>
  <si>
    <t>REEXP DE SIST DE AIRE ACOND Y CALEFACCION</t>
  </si>
  <si>
    <t>EQ DE COMUNICACION Y TELECOM</t>
  </si>
  <si>
    <t>REEXP DE EQ DE COMUNICACION Y TELECOM</t>
  </si>
  <si>
    <t>EQS DE GENER ELECTRICA, APARATOS Y ACCS ELECT</t>
  </si>
  <si>
    <t>REEXP DE EQS DE GEN ELECTRICA, APARATOS Y ACCS ELECT</t>
  </si>
  <si>
    <t>HERRAMIENTAS Y MAQS-HERRAMIENTA</t>
  </si>
  <si>
    <t>REEXP DE HERRAMIENTAS Y MAQS-HERRAMIENTA</t>
  </si>
  <si>
    <t>OTROS EQUIPOS</t>
  </si>
  <si>
    <t>REEXP DE OTROS EQS</t>
  </si>
  <si>
    <t>EQ DE LABORATORIO</t>
  </si>
  <si>
    <t>REEXP DE EQ MEDICO Y DE LABORATORIO</t>
  </si>
  <si>
    <t>EQ DE PROTECCION Y SEGURIDAD</t>
  </si>
  <si>
    <t>REEXP DE EQ DE PROTECC Y SEGURIDAD</t>
  </si>
  <si>
    <t>DEPR ACUM EDIF Y CONSTRNS</t>
  </si>
  <si>
    <t>DEPR ACUM REEXP DE EDIF Y CONSTRNS</t>
  </si>
  <si>
    <t>DEPR ACUM INFTRA AGUA POTABLE</t>
  </si>
  <si>
    <t>DEPR ACUM REEXP INFTRA AGUA POTABLE</t>
  </si>
  <si>
    <t>DEPR ACUM INFTRA ALCANTARILLADO</t>
  </si>
  <si>
    <t>DEPR ACUM REEXP INFTRA ALCANTARILLADO</t>
  </si>
  <si>
    <t>DEPR ACUM INFTRA PLUVIAL</t>
  </si>
  <si>
    <t>DEPR ACUM REEXP INFTRA PLUVIAL</t>
  </si>
  <si>
    <t>DEPR ACUM INFTRA SANEAMIENTO</t>
  </si>
  <si>
    <t>DEPR ACUM REEXP INFTRA SANEAMIENTO</t>
  </si>
  <si>
    <t>DEPR ACUM INFTRA AGUA TRATADA</t>
  </si>
  <si>
    <t>DEPR ACUM REEXP INFTRA AGUA TRATADA</t>
  </si>
  <si>
    <t>DEPR ACUM MUEBLES DE OFNA Y ESTANTERIA</t>
  </si>
  <si>
    <t>DEPR ACUM REEXP MUEBLES DE OFNA Y ESTANTERIA</t>
  </si>
  <si>
    <t>DEPR ACUM OTRO MOBIL (NO DE OFNA Y ESTANTERIA)</t>
  </si>
  <si>
    <t>DEPR ACUM OTROS MOBILIARIOS Y EQ ADMON</t>
  </si>
  <si>
    <t>DEPR ACUM REEXP OTROS MOBILIARIOS Y EQ ADMON</t>
  </si>
  <si>
    <t>DEPR ACUM REEXP OTRO MOBIL (NO DE OFNA Y ESTANTERIA)</t>
  </si>
  <si>
    <t>DEPR ACUM EQ DE COMPUTO Y DE TI</t>
  </si>
  <si>
    <t>DEPR ACUM REEXP EQ DE COMPUTO Y DE TI</t>
  </si>
  <si>
    <t>DEPR ACUM VEHICULOS Y EQ TERRESTRE</t>
  </si>
  <si>
    <t>DEPR ACUM REEXP VEHICULOS Y EQ TERRESTRE</t>
  </si>
  <si>
    <t>DEPR ACUM CARROCERIAS Y REMOLQUES</t>
  </si>
  <si>
    <t>DEPR ACUM OTROS EQUIPOS TRANSPORTE</t>
  </si>
  <si>
    <t>DEPR ACUM REEXP CARROCERIAS Y REMOLQUES</t>
  </si>
  <si>
    <t>DEPR ACUM REEXP OTROS EQUIPOS TRANSPORTE</t>
  </si>
  <si>
    <t>DEPR ACUM HERRAMIENTAS Y MAQS-HERRAMIENTA</t>
  </si>
  <si>
    <t>DEPR ACUM REEXP HERRAMIENTAS Y MAQS-HERRAMIENTA</t>
  </si>
  <si>
    <t>DEPR ACUM OTROS EQS</t>
  </si>
  <si>
    <t>DEPR ACUM REEXP OTROS EQS</t>
  </si>
  <si>
    <t>DEPR ACUM EQ DE LAB</t>
  </si>
  <si>
    <t>DEPR ACUM REEXP EQ DE LAB</t>
  </si>
  <si>
    <t>DEPR ACUM EQ DE COMUNICACION Y TELECOM</t>
  </si>
  <si>
    <t>DEPR ACUM REEXP EQ DE COMUNICACION Y TELECOM</t>
  </si>
  <si>
    <t>DEPR ACUM EQ DE PROTECC Y SEGURIDAD</t>
  </si>
  <si>
    <t>DEPR ACUM REEXP EQ DE PROTECC Y SEGURIDAD</t>
  </si>
  <si>
    <t>DEPR ACUM SIST DE AIRE ACOND Y CALEFACCION</t>
  </si>
  <si>
    <t>DEPR ACUM REEXP DE SIST DE AIRE ACOND Y CALEFACCION</t>
  </si>
  <si>
    <t>DEPR ACUM MAQ Y EQ INDUSTRIAL</t>
  </si>
  <si>
    <t>DEPR ACUM MAQ Y EQ DE CONSTRUCCION</t>
  </si>
  <si>
    <t>DEPR ACUM EQS DE GEN ELEC APARATOS Y ACCS ELECT</t>
  </si>
  <si>
    <t>DEPR ACUM REEXP MAQ Y EQ INDUSTRIAL</t>
  </si>
  <si>
    <t>DEPR ACUM REEXP MAQ Y EQ DE CONSTRUCCION</t>
  </si>
  <si>
    <t>DEPR ACUM REEXP EQS DE GEN ELEC APARATOS Y ACCS ELECT</t>
  </si>
  <si>
    <t>AMORT ACUM SOFTWARE</t>
  </si>
  <si>
    <t>AMORT ACUM REEXP DE SOFTWARE</t>
  </si>
  <si>
    <t>AMORT ACUM LICENCIAS INFORMATICAS E INTELEC</t>
  </si>
  <si>
    <t>AMORT ACUM REEXP LICENCIAS INFORMATICAS E INTELEC</t>
  </si>
  <si>
    <t>AMORT ACUM LICENCIAS COMERCIALES</t>
  </si>
  <si>
    <t>SOFTWARE</t>
  </si>
  <si>
    <t>REEXP DE SOFTWARE</t>
  </si>
  <si>
    <t>DERECHOS A SERVICIOS</t>
  </si>
  <si>
    <t>LICENCIAS INFORMATICAS E INTELECTUALES</t>
  </si>
  <si>
    <t>REEXP DE LICENCIAS INFORMATICAS E INTELECTUALES</t>
  </si>
  <si>
    <t>LICENCIAS INDUSTRIALES, COMERCIALES Y OTRAS</t>
  </si>
  <si>
    <t>PROVEEDORES</t>
  </si>
  <si>
    <t>PROVEEDORES VALES</t>
  </si>
  <si>
    <t>CONTRATISTAS</t>
  </si>
  <si>
    <t>PLATAR FASE II</t>
  </si>
  <si>
    <t>PARTIC Y APORT X PAGAR MUNICIPALES</t>
  </si>
  <si>
    <t>PARTIC Y APORT X PAGAR ESTATALES</t>
  </si>
  <si>
    <t>IMSS</t>
  </si>
  <si>
    <t>INFONAVIT</t>
  </si>
  <si>
    <t>RCV</t>
  </si>
  <si>
    <t>DERECHOS DE EXTRACCION</t>
  </si>
  <si>
    <t>IMPTO SOBRE NOMINA</t>
  </si>
  <si>
    <t>IVA X APLICAR</t>
  </si>
  <si>
    <t>ISPT</t>
  </si>
  <si>
    <t>ISR HONORARIOS</t>
  </si>
  <si>
    <t>IMPTO CED HONORARIOS</t>
  </si>
  <si>
    <t>AMORT VIVIENDA INFONAVIT</t>
  </si>
  <si>
    <t>INFONACOT</t>
  </si>
  <si>
    <t>0.2% ICIC</t>
  </si>
  <si>
    <t>1.0% CMIC</t>
  </si>
  <si>
    <t>0.5% SFP</t>
  </si>
  <si>
    <t>CJA AHORRO SINDICALIZADOS</t>
  </si>
  <si>
    <t>0.2% CNEC</t>
  </si>
  <si>
    <t>PARTIDAS X ACLARAR EN BANCOS</t>
  </si>
  <si>
    <t>1.25% APORT CONTRAT FIDEICOMISO</t>
  </si>
  <si>
    <t>APOSA SA DE CV</t>
  </si>
  <si>
    <t>ANAYA GOMEZ ROBERTO</t>
  </si>
  <si>
    <t>DESARROLLOS Y PROMOCIONES DEL CENTRO SA DE CV</t>
  </si>
  <si>
    <t>SAPAL RURAL</t>
  </si>
  <si>
    <t>BLANCA MIRIAM LABIAGA OROZCO</t>
  </si>
  <si>
    <t>SALDO A FAVOR DE PERSONAL CUOTA OBRERA IMSS</t>
  </si>
  <si>
    <t>ING X SERV AGUA POTABLE</t>
  </si>
  <si>
    <t>ING X SERV ALCANTARILLADO</t>
  </si>
  <si>
    <t>ING X SERV SANEAMIENTO</t>
  </si>
  <si>
    <t>ING X SERV AGUA RESIDUAL</t>
  </si>
  <si>
    <t>ING X SERV AGUA TRATADA</t>
  </si>
  <si>
    <t>ING X SERV RECEPCION DE AGUAS RES</t>
  </si>
  <si>
    <t>ING X INCORP FRACCIONAMIENTOS</t>
  </si>
  <si>
    <t>ING X INCORP DOMESTICOS</t>
  </si>
  <si>
    <t>ING X SUPERVISIONES</t>
  </si>
  <si>
    <t>ING X SERV TOMAS Y DESCARGAS</t>
  </si>
  <si>
    <t>ING X SERV ANALISIS QUIMICOS</t>
  </si>
  <si>
    <t>ING X SANCIONES</t>
  </si>
  <si>
    <t>ING X GASTOS COBRANZA</t>
  </si>
  <si>
    <t>ING X SERV VARIOS</t>
  </si>
  <si>
    <t>ING X TITULOS DE EXPLOTACION</t>
  </si>
  <si>
    <t>INT SOBRE INVERSIONES</t>
  </si>
  <si>
    <t>INT X FINANCIAMIENTO</t>
  </si>
  <si>
    <t>INT MORATORIOS</t>
  </si>
  <si>
    <t>COMISION X CHEQUE DEVUELTO</t>
  </si>
  <si>
    <t>ING DIVERSOS</t>
  </si>
  <si>
    <t>CONV APORT DE FRACCIONAMIENTOS</t>
  </si>
  <si>
    <t>BONIF Y DESCTOS OBTENIDOS</t>
  </si>
  <si>
    <t>DIF X TC A FAVOR EN EFTVO Y EQUIVALENTES</t>
  </si>
  <si>
    <t>ACTUALIZACION DE CONTRIBUCIONES PAGADAS</t>
  </si>
  <si>
    <t>SDOS DE PERS DE CONFIANZA</t>
  </si>
  <si>
    <t>SDOS DE PERS SINDICALIZADO</t>
  </si>
  <si>
    <t>PRIMA VACACIONAL</t>
  </si>
  <si>
    <t>PRIMA DOMINICAL</t>
  </si>
  <si>
    <t>AGUINALDO</t>
  </si>
  <si>
    <t>HRS EXTRAS</t>
  </si>
  <si>
    <t>GRATIFICACIONES</t>
  </si>
  <si>
    <t>FONDO DE AHORRO</t>
  </si>
  <si>
    <t>INDEMNIZACIONES</t>
  </si>
  <si>
    <t>PRIMA DE ANTIGÜEDAD</t>
  </si>
  <si>
    <t>GRATIFICACION FINIQUITO</t>
  </si>
  <si>
    <t>VACACIONES NO DISFRUTADAS</t>
  </si>
  <si>
    <t>VALES DE DESPENSA</t>
  </si>
  <si>
    <t>SUBSIDIO X INCAPACIDAD</t>
  </si>
  <si>
    <t>COMIDAS</t>
  </si>
  <si>
    <t>GTOS X DEFUNCION</t>
  </si>
  <si>
    <t>OTRAS PREST CONTRACT</t>
  </si>
  <si>
    <t>BECAS A EMPLEADOS</t>
  </si>
  <si>
    <t>SERV DE AGUA, SANEAMIENTO</t>
  </si>
  <si>
    <t>1.25 % SOBRE OBRAS EJECUTADAS</t>
  </si>
  <si>
    <t>DESPENSA ANUAL</t>
  </si>
  <si>
    <t>PREMIO DE ASISTENCIA</t>
  </si>
  <si>
    <t>PREMIO DE PUNTUALIDAD</t>
  </si>
  <si>
    <t>MAT UTILES Y EQS DE OFNA</t>
  </si>
  <si>
    <t>MAT UTILES Y EQS MENORES DE TI Y COMUNIC</t>
  </si>
  <si>
    <t>MAT IMPRESO E INF DIGITAL</t>
  </si>
  <si>
    <t>MAT DE LIMPIEZA</t>
  </si>
  <si>
    <t>MAT ADMON, EMISION DOCTOS Y ARTS OFIC (N)</t>
  </si>
  <si>
    <t>PDCTOS MINERALES NO METALICOS</t>
  </si>
  <si>
    <t>CEMENTO Y PDCTOS DE CONCRETO</t>
  </si>
  <si>
    <t>MADERA Y PDCTOS DE MADERA</t>
  </si>
  <si>
    <t>MAT ELECTRICO Y ELECTRONICO</t>
  </si>
  <si>
    <t>ARTS METALICOS PARA LA CONSTN</t>
  </si>
  <si>
    <t>MAT COMPLEMENTARIOS</t>
  </si>
  <si>
    <t>OTROS MAT Y ARTS DE CONST Y REP</t>
  </si>
  <si>
    <t>OTROS MAT Y ARTS DE CONST Y REP (N)</t>
  </si>
  <si>
    <t>MAT ACCS Y SUM DE LABORATORIO</t>
  </si>
  <si>
    <t>OTROS PDCTOS QUIMICOS</t>
  </si>
  <si>
    <t>PDCTOS QUIMICOS BASICOS</t>
  </si>
  <si>
    <t>GASOLINA, DIESEL Y GAS LP</t>
  </si>
  <si>
    <t>LUBRICANTES Y ADITIVOS</t>
  </si>
  <si>
    <t>COMBUSTIBLES, LUBRICANTES Y ADITIVOS (N)</t>
  </si>
  <si>
    <t>VESTUARIO Y UNIFORMES</t>
  </si>
  <si>
    <t>VESTUARIO Y UNIFORMES (N)</t>
  </si>
  <si>
    <t>PRENDAS DE SEG Y PROTECC PERSONAL</t>
  </si>
  <si>
    <t>HERRAMIENTAS MENORES</t>
  </si>
  <si>
    <t>REFACC Y ACCS DE EDIFICIOS</t>
  </si>
  <si>
    <t>REFACC Y ACCS DE EQ DE COMPUTO Y TI</t>
  </si>
  <si>
    <t>REFACC Y ACCS DE EQ DE TRANSPORTE</t>
  </si>
  <si>
    <t>REFACC Y ACCS DE MAQ Y OTROS EQS</t>
  </si>
  <si>
    <t>REFACC Y ACCS DE OTROS BIENES MUEBLES</t>
  </si>
  <si>
    <t>REFACC Y ACCS DE EQ E INSTRUM MEDICO Y DE LAB</t>
  </si>
  <si>
    <t>ENERGIA ELECT OPTVA</t>
  </si>
  <si>
    <t>ENERGIA ELECT ADMTVA</t>
  </si>
  <si>
    <t>TELEFONIA FIJA</t>
  </si>
  <si>
    <t>TELEFONIA CELULAR</t>
  </si>
  <si>
    <t>SERV DE INTERNET REDES Y PROCES DE INF</t>
  </si>
  <si>
    <t>SERV POSTALES Y TELEGRAFICOS</t>
  </si>
  <si>
    <t>SERV INTEGRALES Y OTROS SERV</t>
  </si>
  <si>
    <t>ARREND DE EDIFICIOS (N)</t>
  </si>
  <si>
    <t>ARREND DE MAQ OTROS EQS Y HERRAMIENTAS</t>
  </si>
  <si>
    <t>OTROS ARRENDAMIENTOS</t>
  </si>
  <si>
    <t>SERV LEGALES CONTABLES Y DE AUDITORIA</t>
  </si>
  <si>
    <t>SERV DE DISEÑO ARQUIT INGEN Y ACTIV RELAC</t>
  </si>
  <si>
    <t>SERV DE CONSULT ADMTVA PROCESOS TECN Y EN TI</t>
  </si>
  <si>
    <t>SERV DE CAPACITACION</t>
  </si>
  <si>
    <t>SERV DE APOYO ADMTVO TRADUCC, FOTOCOP E IMPR</t>
  </si>
  <si>
    <t>SERV DE VIGILANCIA</t>
  </si>
  <si>
    <t>SERV PROFES CIENTIFICOS Y TECNICOS INTEGRALES</t>
  </si>
  <si>
    <t>SERV FINANCIEROS Y BANCARIOS</t>
  </si>
  <si>
    <t>SERV DE RECAUD, TRASLADO Y CUSTODIA DE VALORES</t>
  </si>
  <si>
    <t>SEGUROS RESP Y FIANZAS (N)</t>
  </si>
  <si>
    <t>SEGUROS BIENES (N)</t>
  </si>
  <si>
    <t>FLETES Y MANIOBRAS</t>
  </si>
  <si>
    <t>MNTTO EDIFICIOS Y CONSTRUCCIONES (N)</t>
  </si>
  <si>
    <t>MNTTO A EDIFICIOS Y CONSTRUCCIONES</t>
  </si>
  <si>
    <t>INST REP Y MNTTO INFTRA AGUA POTABLE</t>
  </si>
  <si>
    <t>INST REP Y MNTTO DE EQ DE COMPUTO Y TI (N)</t>
  </si>
  <si>
    <t>INST REP Y MNTTO DE EQ DE COMPUTO Y TI</t>
  </si>
  <si>
    <t>REP Y MNTTO DE EQ DE TRANSPORTE (N)</t>
  </si>
  <si>
    <t>REP Y MNTTO DE EQ DE TRANSPORTE</t>
  </si>
  <si>
    <t>INST REP Y MNTTO MAQUINARIA Y EQ (N)</t>
  </si>
  <si>
    <t>INST REP Y MNTTO MAQUINARIA Y EQ</t>
  </si>
  <si>
    <t>INST REP Y MNTTO RADIO-COM</t>
  </si>
  <si>
    <t>SERV DE LIMPIEZA Y MANEJO DE DESECHOS</t>
  </si>
  <si>
    <t>SERV DE JARDINERIA Y FUMIGACION</t>
  </si>
  <si>
    <t>DIF X RADIO, TV Y OTROS / PROG Y ACTIV GUB</t>
  </si>
  <si>
    <t>PASAJES AEREOS</t>
  </si>
  <si>
    <t>PASAJES TERRESTRES</t>
  </si>
  <si>
    <t>VIATICOS NACIONALES</t>
  </si>
  <si>
    <t>OTROS SERVS DE TRASLADO Y HOSPEDAJE</t>
  </si>
  <si>
    <t>PASAJES LECTURISTAS REPARTO</t>
  </si>
  <si>
    <t>EXPOSICIONES</t>
  </si>
  <si>
    <t>GTOS DE REPRESENTACION</t>
  </si>
  <si>
    <t>IMPUESTOS Y DERECHOS</t>
  </si>
  <si>
    <t>MULTAS Y RECARGOS</t>
  </si>
  <si>
    <t>DAÑOS A TERCEROS</t>
  </si>
  <si>
    <t>INCENTIVO ECOLOGICO</t>
  </si>
  <si>
    <t>AYUDAS SOC INST NO LUCRAT</t>
  </si>
  <si>
    <t>PENSIONES</t>
  </si>
  <si>
    <t>OTROS CONVENIOS</t>
  </si>
  <si>
    <t>FINANCIAMIENTO</t>
  </si>
  <si>
    <t>EST DE CTAS INCOB DE EFTVO O EQUIVALENTES</t>
  </si>
  <si>
    <t>DEPR DE EDIFICIOS E INSTALACIONES</t>
  </si>
  <si>
    <t>DEPR INFTRA AGUA POTABLE</t>
  </si>
  <si>
    <t>DEPR INFTRA ALCANTARILLADO</t>
  </si>
  <si>
    <t>DEPR INFTRA DRENAJE PLUVIAL</t>
  </si>
  <si>
    <t>DEPR INFTRA SANEAMIENTO</t>
  </si>
  <si>
    <t>DEPR INFTRA AGUA TRATADA</t>
  </si>
  <si>
    <t>DEPR MUEBLES DE OFNA Y ESTANTERIA</t>
  </si>
  <si>
    <t>DEPR OTROS MOB Y EQUIPO DE ADMINISTRACION</t>
  </si>
  <si>
    <t>DEPR MUEBLES EXCEPTO OFNA Y ESTANTERIA</t>
  </si>
  <si>
    <t>DEPR EQ DE COMPUTO Y DE TI</t>
  </si>
  <si>
    <t>DEPR VEHICULOS Y EQ TERRESTRE</t>
  </si>
  <si>
    <t>DEPR CARROCERIAS Y REMOLQUES</t>
  </si>
  <si>
    <t>DEPR HERRAMIENTAS Y MAQS-HERRAMIENTA</t>
  </si>
  <si>
    <t>DEPR OTROS EQS</t>
  </si>
  <si>
    <t>DEPR EQ DE LAB</t>
  </si>
  <si>
    <t>DEPR EQ DE PROTECCION Y SEGURIDAD</t>
  </si>
  <si>
    <t>DEPR EQ DE GEN ELECTRICA, APARATOS Y ACC ELECTRICOS</t>
  </si>
  <si>
    <t>DEPR EQ DE COMUNICACION Y TELECOM</t>
  </si>
  <si>
    <t>DEPR SISTEMAS DE AIRE ACOND Y CALEFACCION</t>
  </si>
  <si>
    <t>DEPR MAQ Y EQUIPO INDUSTRIAL</t>
  </si>
  <si>
    <t>DEPR MAQ Y EQUIPO DE CONSTRUCCION</t>
  </si>
  <si>
    <t>DEPR OTROS EQUIPOS DE TRANSPORTE</t>
  </si>
  <si>
    <t>AMORT SOFTWARE</t>
  </si>
  <si>
    <t>AMORT LICENCIAS INFORMATICAS</t>
  </si>
  <si>
    <t>DIF X TC NEGATIVAS EN EFTVO Y EQUIVALENTES</t>
  </si>
  <si>
    <t>CONSUMO DE ENERGIA NECESARIA PARA LA OPERACIÓN/EXTRACIÓN  DE AGUA</t>
  </si>
  <si>
    <t>Aportaciones</t>
  </si>
  <si>
    <t>Donaciones de capital</t>
  </si>
  <si>
    <t>Actualización de la Hacienda Pública / Patrimonio</t>
  </si>
  <si>
    <t>APORTACIONES</t>
  </si>
  <si>
    <t>DONACIONES</t>
  </si>
  <si>
    <t>OTRA</t>
  </si>
  <si>
    <t>Ahorro/ Desahorro</t>
  </si>
  <si>
    <t>3220</t>
  </si>
  <si>
    <t>Resultados de Ejercicios Anteriores</t>
  </si>
  <si>
    <t>Revalúos</t>
  </si>
  <si>
    <t>PROPIA</t>
  </si>
  <si>
    <t>CJA GRAL TORRES LANDA</t>
  </si>
  <si>
    <t>CJA GRAL AUTO PAGO</t>
  </si>
  <si>
    <t>CJA GRAL HIDALGO</t>
  </si>
  <si>
    <t>CJA GRAL MORELOS</t>
  </si>
  <si>
    <t>CJA GRAL CENTRO</t>
  </si>
  <si>
    <t>SAP-1 TORRES LANDA</t>
  </si>
  <si>
    <t>SAP-2 TORRES LANDA</t>
  </si>
  <si>
    <t>SAP-3 SIT DELTA</t>
  </si>
  <si>
    <t>SAP-4 CENTRO MAX</t>
  </si>
  <si>
    <t>SAP-5 PLAZA MAYOR</t>
  </si>
  <si>
    <t>SAP-6 SIT SAN JERONIMO</t>
  </si>
  <si>
    <t>SAP-7 SORIANA SATELITE</t>
  </si>
  <si>
    <t>SAP-29 SIT SAN JUAN BOSCO</t>
  </si>
  <si>
    <t>SAP-30 SUC HIDALGO</t>
  </si>
  <si>
    <t>SAP-31 PLAZA GALERIAS</t>
  </si>
  <si>
    <t>SAP-33 CENTRO</t>
  </si>
  <si>
    <t>CJA CH JURIDICO</t>
  </si>
  <si>
    <t>CJA CH CAJAS</t>
  </si>
  <si>
    <t>SAP-35 CENTRO 2</t>
  </si>
  <si>
    <t>SAP-15 MORELOS</t>
  </si>
  <si>
    <t>SAP-16-LAS JOYAS</t>
  </si>
  <si>
    <t>BBVA BANCOMER 0445594677</t>
  </si>
  <si>
    <t>BANAMEX 1130009915-3</t>
  </si>
  <si>
    <t>HSBC MEXICO 02102063774</t>
  </si>
  <si>
    <t>SANTANDER 51-12000621-9</t>
  </si>
  <si>
    <t>BANORTE 805000996</t>
  </si>
  <si>
    <t>DEL BAJIO 01112030201</t>
  </si>
  <si>
    <t>SANTANDER 51-50061967-6</t>
  </si>
  <si>
    <t>BANCOMER 0449714464</t>
  </si>
  <si>
    <t>SCOTIABANK INVERLAT 01704360354</t>
  </si>
  <si>
    <t>BANORTE 0108265875</t>
  </si>
  <si>
    <t>DEL BAJIO 1258870 MTA 12588700101</t>
  </si>
  <si>
    <t>DEL BAJIO 6876684</t>
  </si>
  <si>
    <t>DEL BAJIO 9705179 ZAPOTILLO</t>
  </si>
  <si>
    <t>DEL BAJIO 10680676 FONDO CONTINGENCIAS RA</t>
  </si>
  <si>
    <t>DEL BAJIO 10914760 GARANTIAS JUICIOS</t>
  </si>
  <si>
    <t>DEL BAJIO 14851257 DISTRITO GOB DEL EDO</t>
  </si>
  <si>
    <t>DEL BAJIO 14226849 PAGOS DIVERSOS</t>
  </si>
  <si>
    <t>BANCOMER 1522779-6 FIDEIC PLATAR</t>
  </si>
  <si>
    <t>FIDEICOMISO 2115</t>
  </si>
  <si>
    <t>BANORTE 0273048985 FIDEICOMISO 745175 SAPAL T1</t>
  </si>
  <si>
    <t>BANORTE 0273048976 FIDEICOMISO 745175 SAPAL T2</t>
  </si>
  <si>
    <t>BANORTE 0273048967 FIDEICOMISO 745175 SAPAL T3</t>
  </si>
  <si>
    <t>BANORTE 0273048958 FIDEICOMISO 745175 FONDO T2/T3</t>
  </si>
  <si>
    <t>BANORTE 0273048912 FIDEICOMISO 745175 SAPAL T1C</t>
  </si>
  <si>
    <t>BANORTE 0273048921 FIDEICOMISO 745175 SAPAL T1T</t>
  </si>
  <si>
    <t>EQS DE GENER ELECTRICA, APARATO</t>
  </si>
  <si>
    <t>LICENCIAS INFORMATICAS E INTELE</t>
  </si>
  <si>
    <t>DEPR ACUM REEXP DE EDIF Y CONST</t>
  </si>
  <si>
    <t>DEPR ACUM REEXP INFTRA AGUA POT</t>
  </si>
  <si>
    <t>DEPR ACUM REEXP INFTRA ALCANTAR</t>
  </si>
  <si>
    <t>DEPR ACUM REEXP INFTRA SANEAMIE</t>
  </si>
  <si>
    <t>DEPR ACUM REEXP INFTRA AGUA TRA</t>
  </si>
  <si>
    <t>DEPR ACUM MUEBLES DE OFNA Y EST</t>
  </si>
  <si>
    <t>DEPR ACUM REEXP MUEBLES DE OFNA</t>
  </si>
  <si>
    <t>DEPR ACUM OTRO MOBIL (NO DE OFN</t>
  </si>
  <si>
    <t>DEPR ACUM OTROS MOBILIARIOS Y E</t>
  </si>
  <si>
    <t>DEPR ACUM REEXP OTROS MOBILIARI</t>
  </si>
  <si>
    <t>DEPR ACUM VEHICULOS Y EQ TERRES</t>
  </si>
  <si>
    <t>DEPR ACUM CARROCERIAS Y REMOLQU</t>
  </si>
  <si>
    <t>DEPR ACUM OTROS EQUIPOS TRANSPO</t>
  </si>
  <si>
    <t>DEPR ACUM HERRAMIENTAS Y MAQS-H</t>
  </si>
  <si>
    <t>DEPR ACUM REEXP HERRAMIENTAS Y</t>
  </si>
  <si>
    <t>DEPR ACUM EQ DE COMUNICACION Y</t>
  </si>
  <si>
    <t>DEPR ACUM REEXP EQ DE COMUNICAC</t>
  </si>
  <si>
    <t>DEPR ACUM EQ DE PROTECC Y SEGUR</t>
  </si>
  <si>
    <t>DEPR ACUM REEXP EQ DE PROTECC Y</t>
  </si>
  <si>
    <t>DEPR ACUM SIST DE AIRE ACOND Y</t>
  </si>
  <si>
    <t>DEPR ACUM REEXP DE SIST DE AIRE</t>
  </si>
  <si>
    <t>DEPR ACUM MAQ Y EQ DE CONSTRUCC</t>
  </si>
  <si>
    <t>DEPR ACUM EQS DE GEN ELEC APARA</t>
  </si>
  <si>
    <t>DEPR ACUM REEXP MAQ Y EQ INDUST</t>
  </si>
  <si>
    <t>DEPR ACUM REEXP MAQ Y EQ DE CON</t>
  </si>
  <si>
    <t>DEPR ACUM REEXP EQS DE GEN ELEC</t>
  </si>
  <si>
    <t>AMORT ACUM LICENCIAS INFORMATIC</t>
  </si>
  <si>
    <t>DEPR DE EDIFICIOS E INSTALACION</t>
  </si>
  <si>
    <t>DEPR MUEBLES DE OFNA Y ESTANTER</t>
  </si>
  <si>
    <t>DEPR OTROS MOB Y EQUIPO DE ADMI</t>
  </si>
  <si>
    <t>DEPR MUEBLES EXCEPTO OFNA Y EST</t>
  </si>
  <si>
    <t>DEPR OTROS EQUIPOS DE TRANSPORT</t>
  </si>
  <si>
    <t>DEPR HERRAMIENTAS Y MAQS-HERRAM</t>
  </si>
  <si>
    <t>DEPR EQ DE PROTECCION Y SEGURID</t>
  </si>
  <si>
    <t>DEPR EQ DE GEN ELECTRICA, APARA</t>
  </si>
  <si>
    <t>DEPR EQ DE COMUNICACION Y TELEC</t>
  </si>
  <si>
    <t>DEPR SISTEMAS DE AIRE ACOND Y C</t>
  </si>
  <si>
    <t>DEPR MAQ Y EQUIPO DE CONSTRUCCI</t>
  </si>
  <si>
    <t>SCOTIABANK INVERLAT CONT.0314360354 CTA 01704360354 INVERSION</t>
  </si>
  <si>
    <t>SCOTIABANK INVERLAT  01704360354 zapotillo</t>
  </si>
  <si>
    <t>SANTANDER  65-50519251-5 zapotillo</t>
  </si>
  <si>
    <t>BANCOMER  177473036 zapotillo</t>
  </si>
  <si>
    <t>DEL BAJIO 18688333 PRODDER 2017</t>
  </si>
  <si>
    <t>DEL BAJIO 18832253 CEA-O.O.LEON-URBANO-2016-254</t>
  </si>
  <si>
    <t>DEP GTOS X COMPROBAR</t>
  </si>
  <si>
    <t>ANT A CONTRATISTAS</t>
  </si>
  <si>
    <t>RENTA EDIFICIOS</t>
  </si>
  <si>
    <t>SEG DE RESP PATRIM Y FIANZAS</t>
  </si>
  <si>
    <t>SEG DE BIENES PATRIM</t>
  </si>
  <si>
    <t>MNTTO DE EQ DE TI PAG X ANT</t>
  </si>
  <si>
    <t>LÍNEA RECTA</t>
  </si>
  <si>
    <t>TIEMPO</t>
  </si>
  <si>
    <t>CJA AHORRO CONFIANZA</t>
  </si>
  <si>
    <t>ISR ARRENDAMIENTO</t>
  </si>
  <si>
    <t>IMPTO CED ARRENDAMIENTO</t>
  </si>
  <si>
    <t>RECEPCION AGUA RESIDUALES</t>
  </si>
  <si>
    <t>UTILES ESCOLARES</t>
  </si>
  <si>
    <t>MAT Y UTILES DE IMP Y REPROD</t>
  </si>
  <si>
    <t>LICENCIAS Y PLACAS</t>
  </si>
  <si>
    <t>MEDICINAS Y PDCTOS FARMAC</t>
  </si>
  <si>
    <t>MAT ACCS Y SUM MEDICOS</t>
  </si>
  <si>
    <t>FERTIL, PESTIC Y OTROS AGROQ</t>
  </si>
  <si>
    <t>ARREND DE TERRENOS (N)</t>
  </si>
  <si>
    <t>INST REP Y MNTTO DE MOB Y EQ DE ADMON EDUC Y REC</t>
  </si>
  <si>
    <t>INST REP Y MNTTO EQ DE LABORATORIO</t>
  </si>
  <si>
    <t>INST REP Y MNTTO EQ DE PROT Y SEG</t>
  </si>
  <si>
    <t>OTROS SERV DE INFORMACION</t>
  </si>
  <si>
    <t>SERV DE CREATIV Y PROD DE PUBLICID (NO INTERNET)</t>
  </si>
  <si>
    <t>GTOS DE ORDEN SOCIAL Y CULTURAL</t>
  </si>
  <si>
    <t>EST X DETERIORO DE INVENTARIOS</t>
  </si>
  <si>
    <t>DISMINUCION DE BIENES POR PERDIDA,OBSOLECENCIA Y DETERIORO</t>
  </si>
  <si>
    <t>SAP-17 TORRES LANDA 3</t>
  </si>
  <si>
    <t>CJA CH GCIA DE SERVICIOS</t>
  </si>
  <si>
    <t>CJA CH ATENCION A CLIENTES</t>
  </si>
  <si>
    <t>SIST DE AIRE ACOND Y CALEFACCIO</t>
  </si>
  <si>
    <t>DISMINUCION DE BIENES POR PERDI</t>
  </si>
  <si>
    <t>ESTUDIOS, FORMULACION Y EVALUACION DE PROYECTOS</t>
  </si>
  <si>
    <t>MEJORAS A LOCALES ARRENDADOS</t>
  </si>
  <si>
    <t>COMISION FEDERAL DE ELECTRICIDAD</t>
  </si>
  <si>
    <t>INFRA SA DE CV</t>
  </si>
  <si>
    <t>ARENA GARCIA ALEJANDRO</t>
  </si>
  <si>
    <t>SCOTIABANK INVERLAT  01704360354 zapotillo</t>
  </si>
  <si>
    <t>SANTANDER  65-50519251-5 zapotillo</t>
  </si>
  <si>
    <t>BANCOMER  177473036 zapotillo</t>
  </si>
  <si>
    <t>SAP-18 SANTA ROSA</t>
  </si>
  <si>
    <t>DEL BAJIO 20070256 IMUVI 2017</t>
  </si>
  <si>
    <t>DEL BAJIO 20255675 APAUR 2017</t>
  </si>
  <si>
    <t>AON MEXICO</t>
  </si>
  <si>
    <t>ISR</t>
  </si>
  <si>
    <r>
      <t xml:space="preserve">NOTAS A LOS ESTADOS FINANCIEROS DEL CUARTO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</si>
  <si>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RECUPERACION X DAÑOS A NUESTROS ACTIVOS</t>
  </si>
  <si>
    <t>DIVIDENDOS DE POLIZAS DE SEGURO</t>
  </si>
  <si>
    <t>APORT MUNICIPALES</t>
  </si>
  <si>
    <t>COMISIONES Y SITUACIONES BCARIAS</t>
  </si>
  <si>
    <t>JUICIOS LABORALES</t>
  </si>
  <si>
    <t>BANCOMER 0110999458 CENTRALIZADORA TDD</t>
  </si>
  <si>
    <t>BANCOMER 1543564924 TDD-J LEONARDO LINO B</t>
  </si>
  <si>
    <t>BANCOMER 1543565394 TDD-JUAN CARLOS MARES</t>
  </si>
  <si>
    <t>BANCOMER 1543565939 TDD-MIRELLA DEL CARMEN P</t>
  </si>
  <si>
    <t>REEXP DE MUEBLES DE OFNA Y ESTA</t>
  </si>
  <si>
    <t>PROMEDIOS</t>
  </si>
  <si>
    <t>PAGARÉ BANCARIO CON VENCIMIENTO AL 2 DE ENERO DE 2018</t>
  </si>
  <si>
    <t>PAGARÉ BANCARIO CON VENCIMIENTO AL 21 DE MARZO DE 2018</t>
  </si>
  <si>
    <t>PAGARÉ BANCARIO CON VENCIMIENTO AL 05 DE FEBRERO DE 2018</t>
  </si>
  <si>
    <t>PAGARÉ BANCARIO CON VENCIMIENTO AL 13 DE ABRIL DE 2018</t>
  </si>
  <si>
    <t>FIDEICOMISO ZAPOTILLO</t>
  </si>
  <si>
    <t>PAGARÉ BANCARIO CON VENCIMIENTO AL 16 DE FEBRERO DE 2018</t>
  </si>
  <si>
    <t>PAGARÉ BANCARIO CON VENCIMIENTO AL 6 DE MARZO DE 2018 190 MDP</t>
  </si>
  <si>
    <t>Uniformes del personal y cargos varios</t>
  </si>
  <si>
    <t>Aplicando descuentos vía nómina</t>
  </si>
  <si>
    <t>Vales de comida personal por contrato colectivo</t>
  </si>
  <si>
    <t>En proceso de recuperación</t>
  </si>
  <si>
    <t>Viáticos</t>
  </si>
  <si>
    <t>Depositado.  (En conciliación)</t>
  </si>
  <si>
    <t>Amortización de créditos</t>
  </si>
  <si>
    <t>Cheques de usurios devueltos por el banco</t>
  </si>
  <si>
    <t>Pagos de usuarios en cajeros, capturan cuenta diferente.</t>
  </si>
  <si>
    <t>Recaudación en cajeros del último día de mes y otros, acreditable al siguiente día.</t>
  </si>
  <si>
    <t>Convenios con Gobierno del Estado</t>
  </si>
  <si>
    <t>En proceso de cobro</t>
  </si>
  <si>
    <t>Convenios con Presidencia Municipal</t>
  </si>
  <si>
    <t>Cargos por revisiones</t>
  </si>
  <si>
    <t>En revisión por el área jurídica</t>
  </si>
  <si>
    <t>Cargo por material</t>
  </si>
  <si>
    <t>Cargos por anticipo</t>
  </si>
  <si>
    <t>Afectaciones Zapotillo</t>
  </si>
  <si>
    <t>Pago indebido</t>
  </si>
  <si>
    <t>Pagos por haberes de retiro</t>
  </si>
  <si>
    <t>Cobranza</t>
  </si>
  <si>
    <t>CONAGUA</t>
  </si>
  <si>
    <t>Sinestro</t>
  </si>
  <si>
    <t>Cheques devueltos</t>
  </si>
  <si>
    <t>Adquisición inmueble</t>
  </si>
  <si>
    <t>Iva por pagar</t>
  </si>
  <si>
    <t>Para Adquisición de bienes y otros</t>
  </si>
  <si>
    <t>Para ejecución de obra</t>
  </si>
  <si>
    <t>Pago anticipado de inmuebles para prestación de servicios</t>
  </si>
  <si>
    <t>Se devengan por el período en servicio</t>
  </si>
  <si>
    <t>Aseguramiento para la protección del patrimonio</t>
  </si>
  <si>
    <t>Se devengan por el período de acuerdo a la vigencia</t>
  </si>
  <si>
    <t>Dépositos en garantía</t>
  </si>
  <si>
    <t>Operaciones con terceros para la compra de bienes y servicios</t>
  </si>
  <si>
    <t>Operaciones con contratistaspara la ejecución de obra</t>
  </si>
  <si>
    <t>Convenios para ejecución de obra con el Municipio</t>
  </si>
  <si>
    <t>Convenios para ejecución de obra con gobierno del Estado</t>
  </si>
  <si>
    <t>Retenciones del período</t>
  </si>
  <si>
    <t>Provisión pago del 4to trimestre 2017</t>
  </si>
  <si>
    <t>Iva por cobrar</t>
  </si>
  <si>
    <t>Retenciones de obra</t>
  </si>
  <si>
    <t>Retenciones de proyectos</t>
  </si>
  <si>
    <t>Dépositos en estados de cuenta del banco no identificados</t>
  </si>
  <si>
    <t>Saldo a favor</t>
  </si>
  <si>
    <t>Recaudación SAPAL RURAL</t>
  </si>
  <si>
    <t>Dépositos de traslaso de valores no identificados</t>
  </si>
  <si>
    <t>Saldo a favor de personal cuota obrera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</si>
</sst>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64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2" fillId="0" borderId="18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12" fillId="0" borderId="24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8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8" fillId="0" borderId="0" xfId="0" applyFont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28" xfId="0" applyNumberFormat="1" applyFont="1" applyFill="1" applyBorder="1" applyAlignment="1">
      <alignment wrapText="1"/>
    </xf>
    <xf numFmtId="4" fontId="12" fillId="3" borderId="28" xfId="0" applyNumberFormat="1" applyFont="1" applyFill="1" applyBorder="1" applyAlignment="1">
      <alignment horizontal="right" wrapText="1"/>
    </xf>
    <xf numFmtId="0" fontId="12" fillId="3" borderId="20" xfId="0" applyFont="1" applyFill="1" applyBorder="1" applyAlignment="1">
      <alignment horizontal="left" wrapText="1"/>
    </xf>
    <xf numFmtId="4" fontId="8" fillId="0" borderId="28" xfId="0" applyNumberFormat="1" applyFont="1" applyFill="1" applyBorder="1" applyAlignment="1">
      <alignment wrapText="1"/>
    </xf>
    <xf numFmtId="49" fontId="8" fillId="0" borderId="28" xfId="0" applyNumberFormat="1" applyFont="1" applyFill="1" applyBorder="1" applyAlignment="1">
      <alignment wrapText="1"/>
    </xf>
    <xf numFmtId="49" fontId="8" fillId="0" borderId="20" xfId="0" applyNumberFormat="1" applyFont="1" applyFill="1" applyBorder="1" applyAlignment="1">
      <alignment wrapText="1"/>
    </xf>
    <xf numFmtId="4" fontId="12" fillId="3" borderId="1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0" xfId="0" applyNumberFormat="1" applyFont="1" applyFill="1" applyBorder="1" applyAlignment="1">
      <alignment wrapText="1"/>
    </xf>
    <xf numFmtId="0" fontId="12" fillId="3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wrapText="1"/>
    </xf>
    <xf numFmtId="49" fontId="12" fillId="2" borderId="20" xfId="1" applyNumberFormat="1" applyFont="1" applyFill="1" applyBorder="1" applyAlignment="1">
      <alignment horizontal="center" vertical="center" wrapText="1"/>
    </xf>
    <xf numFmtId="4" fontId="12" fillId="2" borderId="20" xfId="1" applyNumberFormat="1" applyFont="1" applyFill="1" applyBorder="1" applyAlignment="1">
      <alignment horizontal="center" vertical="center" wrapText="1"/>
    </xf>
    <xf numFmtId="0" fontId="12" fillId="2" borderId="2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19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0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18" xfId="0" applyFont="1" applyBorder="1" applyAlignment="1"/>
    <xf numFmtId="4" fontId="8" fillId="0" borderId="20" xfId="1" applyNumberFormat="1" applyFont="1" applyBorder="1" applyAlignment="1"/>
    <xf numFmtId="0" fontId="8" fillId="0" borderId="20" xfId="0" applyFont="1" applyBorder="1" applyAlignment="1"/>
    <xf numFmtId="0" fontId="12" fillId="2" borderId="20" xfId="0" applyFont="1" applyFill="1" applyBorder="1" applyAlignment="1">
      <alignment horizontal="center" vertical="center" wrapText="1"/>
    </xf>
    <xf numFmtId="0" fontId="12" fillId="0" borderId="23" xfId="0" applyFont="1" applyBorder="1" applyAlignment="1"/>
    <xf numFmtId="4" fontId="12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0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26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26" xfId="1" applyNumberFormat="1" applyFont="1" applyFill="1" applyBorder="1" applyAlignment="1">
      <alignment wrapText="1"/>
    </xf>
    <xf numFmtId="49" fontId="8" fillId="0" borderId="31" xfId="0" applyNumberFormat="1" applyFont="1" applyFill="1" applyBorder="1" applyAlignment="1">
      <alignment wrapText="1"/>
    </xf>
    <xf numFmtId="49" fontId="8" fillId="0" borderId="26" xfId="0" applyNumberFormat="1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0" fontId="12" fillId="3" borderId="31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2" xfId="0" applyNumberFormat="1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0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18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28" xfId="7" applyNumberFormat="1" applyFont="1" applyFill="1" applyBorder="1" applyAlignment="1">
      <alignment wrapText="1"/>
    </xf>
    <xf numFmtId="2" fontId="12" fillId="2" borderId="18" xfId="1" applyNumberFormat="1" applyFont="1" applyFill="1" applyBorder="1" applyAlignment="1">
      <alignment horizontal="center" vertical="center" wrapText="1"/>
    </xf>
    <xf numFmtId="2" fontId="12" fillId="2" borderId="20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26" xfId="0" applyNumberFormat="1" applyFont="1" applyFill="1" applyBorder="1" applyAlignment="1">
      <alignment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8" fillId="0" borderId="2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0" xfId="0" applyNumberFormat="1" applyFont="1" applyFill="1" applyBorder="1" applyAlignment="1">
      <alignment horizontal="center"/>
    </xf>
    <xf numFmtId="4" fontId="12" fillId="3" borderId="24" xfId="0" applyNumberFormat="1" applyFont="1" applyFill="1" applyBorder="1" applyAlignment="1">
      <alignment horizontal="right"/>
    </xf>
    <xf numFmtId="0" fontId="18" fillId="3" borderId="20" xfId="0" applyFont="1" applyFill="1" applyBorder="1" applyAlignment="1">
      <alignment wrapText="1"/>
    </xf>
    <xf numFmtId="10" fontId="8" fillId="0" borderId="20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0" fontId="19" fillId="0" borderId="20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3" xfId="0" applyNumberFormat="1" applyFont="1" applyFill="1" applyBorder="1" applyAlignment="1">
      <alignment horizontal="right"/>
    </xf>
    <xf numFmtId="4" fontId="8" fillId="0" borderId="34" xfId="0" applyNumberFormat="1" applyFont="1" applyFill="1" applyBorder="1" applyAlignment="1">
      <alignment horizontal="right"/>
    </xf>
    <xf numFmtId="0" fontId="3" fillId="0" borderId="34" xfId="3" applyFont="1" applyBorder="1" applyAlignment="1">
      <alignment vertical="top" wrapText="1"/>
    </xf>
    <xf numFmtId="0" fontId="3" fillId="0" borderId="34" xfId="3" applyNumberFormat="1" applyFont="1" applyFill="1" applyBorder="1" applyAlignment="1">
      <alignment horizontal="center" vertical="top"/>
    </xf>
    <xf numFmtId="4" fontId="8" fillId="0" borderId="2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6" xfId="2" applyFont="1" applyFill="1" applyBorder="1" applyAlignment="1">
      <alignment horizontal="left" vertical="top"/>
    </xf>
    <xf numFmtId="0" fontId="2" fillId="2" borderId="37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8" fillId="3" borderId="2" xfId="0" applyFont="1" applyFill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19" fillId="0" borderId="2" xfId="0" applyFont="1" applyFill="1" applyBorder="1" applyAlignment="1">
      <alignment horizontal="left" vertical="center" indent="1"/>
    </xf>
    <xf numFmtId="0" fontId="19" fillId="0" borderId="10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8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36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8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8" fillId="0" borderId="20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2" fillId="0" borderId="0" xfId="0" applyFont="1" applyAlignment="1">
      <alignment vertical="center"/>
    </xf>
    <xf numFmtId="43" fontId="8" fillId="0" borderId="20" xfId="8" applyFont="1" applyFill="1" applyBorder="1" applyAlignment="1">
      <alignment horizontal="center" vertical="center" wrapText="1"/>
    </xf>
    <xf numFmtId="43" fontId="8" fillId="0" borderId="18" xfId="8" applyFont="1" applyFill="1" applyBorder="1" applyAlignment="1">
      <alignment horizontal="center" vertical="center" wrapText="1"/>
    </xf>
    <xf numFmtId="43" fontId="8" fillId="0" borderId="20" xfId="8" applyFont="1" applyFill="1" applyBorder="1" applyAlignment="1">
      <alignment horizontal="right" wrapText="1"/>
    </xf>
    <xf numFmtId="43" fontId="8" fillId="0" borderId="24" xfId="8" applyFont="1" applyFill="1" applyBorder="1" applyAlignment="1">
      <alignment horizontal="center" vertical="center" wrapText="1"/>
    </xf>
    <xf numFmtId="43" fontId="8" fillId="0" borderId="25" xfId="8" applyFont="1" applyFill="1" applyBorder="1" applyAlignment="1">
      <alignment horizontal="center" vertical="center" wrapText="1"/>
    </xf>
    <xf numFmtId="4" fontId="8" fillId="0" borderId="0" xfId="6" applyNumberFormat="1" applyFont="1" applyFill="1" applyBorder="1" applyAlignment="1">
      <alignment wrapText="1"/>
    </xf>
    <xf numFmtId="4" fontId="8" fillId="0" borderId="0" xfId="1" applyNumberFormat="1" applyFont="1" applyBorder="1" applyAlignment="1">
      <alignment wrapText="1"/>
    </xf>
    <xf numFmtId="43" fontId="8" fillId="0" borderId="20" xfId="8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9" fontId="8" fillId="0" borderId="1" xfId="0" applyNumberFormat="1" applyFont="1" applyBorder="1" applyAlignment="1">
      <alignment horizontal="center" wrapText="1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12.88671875" defaultRowHeight="10.199999999999999" x14ac:dyDescent="0.2"/>
  <cols>
    <col min="1" max="1" width="14.6640625" style="2" customWidth="1"/>
    <col min="2" max="2" width="63.6640625" style="2" bestFit="1" customWidth="1"/>
    <col min="3" max="3" width="19.6640625" style="2" customWidth="1"/>
    <col min="4" max="16384" width="12.88671875" style="2"/>
  </cols>
  <sheetData>
    <row r="1" spans="1:3" ht="35.1" customHeight="1" x14ac:dyDescent="0.2">
      <c r="A1" s="352" t="s">
        <v>94</v>
      </c>
      <c r="B1" s="353"/>
      <c r="C1" s="1"/>
    </row>
    <row r="2" spans="1:3" ht="15" customHeight="1" x14ac:dyDescent="0.2">
      <c r="A2" s="72" t="s">
        <v>92</v>
      </c>
      <c r="B2" s="73" t="s">
        <v>93</v>
      </c>
    </row>
    <row r="3" spans="1:3" x14ac:dyDescent="0.2">
      <c r="A3" s="52"/>
      <c r="B3" s="56"/>
    </row>
    <row r="4" spans="1:3" x14ac:dyDescent="0.2">
      <c r="A4" s="53"/>
      <c r="B4" s="57" t="s">
        <v>98</v>
      </c>
    </row>
    <row r="5" spans="1:3" x14ac:dyDescent="0.2">
      <c r="A5" s="53"/>
      <c r="B5" s="57"/>
    </row>
    <row r="6" spans="1:3" x14ac:dyDescent="0.2">
      <c r="A6" s="53"/>
      <c r="B6" s="59" t="s">
        <v>0</v>
      </c>
    </row>
    <row r="7" spans="1:3" x14ac:dyDescent="0.2">
      <c r="A7" s="53" t="s">
        <v>1</v>
      </c>
      <c r="B7" s="58" t="s">
        <v>2</v>
      </c>
    </row>
    <row r="8" spans="1:3" x14ac:dyDescent="0.2">
      <c r="A8" s="53" t="s">
        <v>3</v>
      </c>
      <c r="B8" s="58" t="s">
        <v>4</v>
      </c>
    </row>
    <row r="9" spans="1:3" x14ac:dyDescent="0.2">
      <c r="A9" s="53" t="s">
        <v>5</v>
      </c>
      <c r="B9" s="58" t="s">
        <v>6</v>
      </c>
    </row>
    <row r="10" spans="1:3" x14ac:dyDescent="0.2">
      <c r="A10" s="53" t="s">
        <v>7</v>
      </c>
      <c r="B10" s="58" t="s">
        <v>8</v>
      </c>
    </row>
    <row r="11" spans="1:3" x14ac:dyDescent="0.2">
      <c r="A11" s="53" t="s">
        <v>9</v>
      </c>
      <c r="B11" s="58" t="s">
        <v>10</v>
      </c>
    </row>
    <row r="12" spans="1:3" x14ac:dyDescent="0.2">
      <c r="A12" s="53" t="s">
        <v>11</v>
      </c>
      <c r="B12" s="58" t="s">
        <v>12</v>
      </c>
    </row>
    <row r="13" spans="1:3" x14ac:dyDescent="0.2">
      <c r="A13" s="53" t="s">
        <v>13</v>
      </c>
      <c r="B13" s="58" t="s">
        <v>14</v>
      </c>
    </row>
    <row r="14" spans="1:3" x14ac:dyDescent="0.2">
      <c r="A14" s="53" t="s">
        <v>15</v>
      </c>
      <c r="B14" s="58" t="s">
        <v>16</v>
      </c>
    </row>
    <row r="15" spans="1:3" x14ac:dyDescent="0.2">
      <c r="A15" s="53" t="s">
        <v>17</v>
      </c>
      <c r="B15" s="58" t="s">
        <v>18</v>
      </c>
    </row>
    <row r="16" spans="1:3" x14ac:dyDescent="0.2">
      <c r="A16" s="53" t="s">
        <v>19</v>
      </c>
      <c r="B16" s="58" t="s">
        <v>20</v>
      </c>
    </row>
    <row r="17" spans="1:2" x14ac:dyDescent="0.2">
      <c r="A17" s="53" t="s">
        <v>21</v>
      </c>
      <c r="B17" s="58" t="s">
        <v>22</v>
      </c>
    </row>
    <row r="18" spans="1:2" x14ac:dyDescent="0.2">
      <c r="A18" s="53" t="s">
        <v>23</v>
      </c>
      <c r="B18" s="58" t="s">
        <v>24</v>
      </c>
    </row>
    <row r="19" spans="1:2" x14ac:dyDescent="0.2">
      <c r="A19" s="53" t="s">
        <v>25</v>
      </c>
      <c r="B19" s="58" t="s">
        <v>26</v>
      </c>
    </row>
    <row r="20" spans="1:2" x14ac:dyDescent="0.2">
      <c r="A20" s="53" t="s">
        <v>27</v>
      </c>
      <c r="B20" s="58" t="s">
        <v>28</v>
      </c>
    </row>
    <row r="21" spans="1:2" x14ac:dyDescent="0.2">
      <c r="A21" s="53" t="s">
        <v>106</v>
      </c>
      <c r="B21" s="58" t="s">
        <v>29</v>
      </c>
    </row>
    <row r="22" spans="1:2" x14ac:dyDescent="0.2">
      <c r="A22" s="53" t="s">
        <v>107</v>
      </c>
      <c r="B22" s="58" t="s">
        <v>30</v>
      </c>
    </row>
    <row r="23" spans="1:2" x14ac:dyDescent="0.2">
      <c r="A23" s="53" t="s">
        <v>108</v>
      </c>
      <c r="B23" s="58" t="s">
        <v>31</v>
      </c>
    </row>
    <row r="24" spans="1:2" x14ac:dyDescent="0.2">
      <c r="A24" s="53" t="s">
        <v>32</v>
      </c>
      <c r="B24" s="58" t="s">
        <v>33</v>
      </c>
    </row>
    <row r="25" spans="1:2" x14ac:dyDescent="0.2">
      <c r="A25" s="53" t="s">
        <v>34</v>
      </c>
      <c r="B25" s="58" t="s">
        <v>35</v>
      </c>
    </row>
    <row r="26" spans="1:2" x14ac:dyDescent="0.2">
      <c r="A26" s="53" t="s">
        <v>36</v>
      </c>
      <c r="B26" s="58" t="s">
        <v>37</v>
      </c>
    </row>
    <row r="27" spans="1:2" x14ac:dyDescent="0.2">
      <c r="A27" s="53" t="s">
        <v>38</v>
      </c>
      <c r="B27" s="58" t="s">
        <v>39</v>
      </c>
    </row>
    <row r="28" spans="1:2" x14ac:dyDescent="0.2">
      <c r="A28" s="53" t="s">
        <v>104</v>
      </c>
      <c r="B28" s="58" t="s">
        <v>105</v>
      </c>
    </row>
    <row r="29" spans="1:2" x14ac:dyDescent="0.2">
      <c r="A29" s="53"/>
      <c r="B29" s="58"/>
    </row>
    <row r="30" spans="1:2" x14ac:dyDescent="0.2">
      <c r="A30" s="53"/>
      <c r="B30" s="59"/>
    </row>
    <row r="31" spans="1:2" x14ac:dyDescent="0.2">
      <c r="A31" s="53" t="s">
        <v>102</v>
      </c>
      <c r="B31" s="58" t="s">
        <v>96</v>
      </c>
    </row>
    <row r="32" spans="1:2" x14ac:dyDescent="0.2">
      <c r="A32" s="53" t="s">
        <v>103</v>
      </c>
      <c r="B32" s="58" t="s">
        <v>97</v>
      </c>
    </row>
    <row r="33" spans="1:3" x14ac:dyDescent="0.2">
      <c r="A33" s="53"/>
      <c r="B33" s="58"/>
    </row>
    <row r="34" spans="1:3" x14ac:dyDescent="0.2">
      <c r="A34" s="53"/>
      <c r="B34" s="57" t="s">
        <v>99</v>
      </c>
    </row>
    <row r="35" spans="1:3" x14ac:dyDescent="0.2">
      <c r="A35" s="53" t="s">
        <v>101</v>
      </c>
      <c r="B35" s="58" t="s">
        <v>41</v>
      </c>
    </row>
    <row r="36" spans="1:3" x14ac:dyDescent="0.2">
      <c r="A36" s="53"/>
      <c r="B36" s="58" t="s">
        <v>42</v>
      </c>
    </row>
    <row r="37" spans="1:3" ht="10.8" thickBot="1" x14ac:dyDescent="0.25">
      <c r="A37" s="54"/>
      <c r="B37" s="55"/>
    </row>
    <row r="39" spans="1:3" x14ac:dyDescent="0.2">
      <c r="A39" s="74" t="s">
        <v>109</v>
      </c>
      <c r="B39" s="75"/>
      <c r="C39" s="75"/>
    </row>
    <row r="40" spans="1:3" x14ac:dyDescent="0.2">
      <c r="A40" s="76"/>
      <c r="B40" s="75"/>
      <c r="C40" s="75"/>
    </row>
    <row r="41" spans="1:3" x14ac:dyDescent="0.2">
      <c r="A41" s="77"/>
      <c r="B41" s="78"/>
      <c r="C41" s="77"/>
    </row>
    <row r="42" spans="1:3" x14ac:dyDescent="0.2">
      <c r="A42" s="79"/>
      <c r="B42" s="77"/>
      <c r="C42" s="77"/>
    </row>
    <row r="43" spans="1:3" x14ac:dyDescent="0.2">
      <c r="A43" s="79"/>
      <c r="B43" s="77" t="s">
        <v>110</v>
      </c>
      <c r="C43" s="79" t="s">
        <v>110</v>
      </c>
    </row>
    <row r="44" spans="1:3" ht="20.399999999999999" x14ac:dyDescent="0.2">
      <c r="A44" s="79"/>
      <c r="B44" s="85" t="s">
        <v>111</v>
      </c>
      <c r="C44" s="85" t="s">
        <v>111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5" width="17.6640625" style="6" customWidth="1"/>
    <col min="6" max="6" width="17.6640625" style="71" customWidth="1"/>
    <col min="7" max="16384" width="11.44140625" style="71"/>
  </cols>
  <sheetData>
    <row r="1" spans="1:6" ht="11.25" customHeight="1" x14ac:dyDescent="0.2">
      <c r="A1" s="3" t="s">
        <v>43</v>
      </c>
      <c r="B1" s="3"/>
      <c r="C1" s="142"/>
      <c r="D1" s="142"/>
      <c r="E1" s="142"/>
      <c r="F1" s="5"/>
    </row>
    <row r="2" spans="1:6" ht="11.25" customHeight="1" x14ac:dyDescent="0.2">
      <c r="A2" s="3" t="s">
        <v>100</v>
      </c>
      <c r="B2" s="3"/>
      <c r="C2" s="142"/>
      <c r="D2" s="142"/>
      <c r="E2" s="142"/>
    </row>
    <row r="3" spans="1:6" ht="11.25" customHeight="1" x14ac:dyDescent="0.2">
      <c r="A3" s="3"/>
      <c r="B3" s="3"/>
      <c r="C3" s="142"/>
      <c r="D3" s="142"/>
      <c r="E3" s="142"/>
    </row>
    <row r="4" spans="1:6" ht="11.25" customHeight="1" x14ac:dyDescent="0.2"/>
    <row r="5" spans="1:6" ht="11.25" customHeight="1" x14ac:dyDescent="0.2">
      <c r="A5" s="203" t="s">
        <v>201</v>
      </c>
      <c r="B5" s="203"/>
      <c r="C5" s="200"/>
      <c r="D5" s="200"/>
      <c r="E5" s="200"/>
      <c r="F5" s="83" t="s">
        <v>198</v>
      </c>
    </row>
    <row r="6" spans="1:6" s="7" customFormat="1" x14ac:dyDescent="0.2">
      <c r="A6" s="16"/>
      <c r="B6" s="16"/>
      <c r="C6" s="200"/>
      <c r="D6" s="200"/>
      <c r="E6" s="200"/>
    </row>
    <row r="7" spans="1:6" ht="15" customHeight="1" x14ac:dyDescent="0.2">
      <c r="A7" s="121" t="s">
        <v>45</v>
      </c>
      <c r="B7" s="120" t="s">
        <v>46</v>
      </c>
      <c r="C7" s="185" t="s">
        <v>47</v>
      </c>
      <c r="D7" s="185" t="s">
        <v>48</v>
      </c>
      <c r="E7" s="185" t="s">
        <v>49</v>
      </c>
      <c r="F7" s="184" t="s">
        <v>181</v>
      </c>
    </row>
    <row r="8" spans="1:6" x14ac:dyDescent="0.2">
      <c r="A8" s="177">
        <v>125111001</v>
      </c>
      <c r="B8" s="177" t="s">
        <v>562</v>
      </c>
      <c r="C8" s="115">
        <v>17322206.690000001</v>
      </c>
      <c r="D8" s="196">
        <v>18649816.27</v>
      </c>
      <c r="E8" s="196">
        <f>+D8-C8</f>
        <v>1327609.5799999982</v>
      </c>
      <c r="F8" s="195" t="s">
        <v>861</v>
      </c>
    </row>
    <row r="9" spans="1:6" x14ac:dyDescent="0.2">
      <c r="A9" s="177">
        <v>125111002</v>
      </c>
      <c r="B9" s="177" t="s">
        <v>563</v>
      </c>
      <c r="C9" s="115">
        <v>263086.94</v>
      </c>
      <c r="D9" s="196">
        <v>263086.94</v>
      </c>
      <c r="E9" s="196">
        <f t="shared" ref="E9:E13" si="0">+D9-C9</f>
        <v>0</v>
      </c>
      <c r="F9" s="195" t="s">
        <v>861</v>
      </c>
    </row>
    <row r="10" spans="1:6" x14ac:dyDescent="0.2">
      <c r="A10" s="177">
        <v>125231001</v>
      </c>
      <c r="B10" s="177" t="s">
        <v>564</v>
      </c>
      <c r="C10" s="115">
        <v>89114.97</v>
      </c>
      <c r="D10" s="196">
        <v>89114.97</v>
      </c>
      <c r="E10" s="196">
        <f t="shared" si="0"/>
        <v>0</v>
      </c>
      <c r="F10" s="195" t="s">
        <v>861</v>
      </c>
    </row>
    <row r="11" spans="1:6" x14ac:dyDescent="0.2">
      <c r="A11" s="177">
        <v>125411001</v>
      </c>
      <c r="B11" s="177" t="s">
        <v>565</v>
      </c>
      <c r="C11" s="115">
        <v>29735944.190000005</v>
      </c>
      <c r="D11" s="196">
        <v>34845249.68</v>
      </c>
      <c r="E11" s="196">
        <f t="shared" si="0"/>
        <v>5109305.4899999946</v>
      </c>
      <c r="F11" s="195" t="s">
        <v>861</v>
      </c>
    </row>
    <row r="12" spans="1:6" x14ac:dyDescent="0.2">
      <c r="A12" s="177">
        <v>125411002</v>
      </c>
      <c r="B12" s="177" t="s">
        <v>566</v>
      </c>
      <c r="C12" s="115">
        <v>1538.02</v>
      </c>
      <c r="D12" s="196">
        <v>1538.02</v>
      </c>
      <c r="E12" s="196">
        <f t="shared" si="0"/>
        <v>0</v>
      </c>
      <c r="F12" s="195" t="s">
        <v>861</v>
      </c>
    </row>
    <row r="13" spans="1:6" x14ac:dyDescent="0.2">
      <c r="A13" s="177">
        <v>125421001</v>
      </c>
      <c r="B13" s="177" t="s">
        <v>567</v>
      </c>
      <c r="C13" s="115">
        <v>415069</v>
      </c>
      <c r="D13" s="196">
        <v>415069</v>
      </c>
      <c r="E13" s="196">
        <f t="shared" si="0"/>
        <v>0</v>
      </c>
      <c r="F13" s="195" t="s">
        <v>861</v>
      </c>
    </row>
    <row r="14" spans="1:6" x14ac:dyDescent="0.2">
      <c r="A14" s="177"/>
      <c r="B14" s="177"/>
      <c r="C14" s="115"/>
      <c r="D14" s="196"/>
      <c r="E14" s="196"/>
      <c r="F14" s="195"/>
    </row>
    <row r="15" spans="1:6" x14ac:dyDescent="0.2">
      <c r="A15" s="49"/>
      <c r="B15" s="49" t="s">
        <v>200</v>
      </c>
      <c r="C15" s="137">
        <f>SUM(C8:C14)</f>
        <v>47826959.81000001</v>
      </c>
      <c r="D15" s="137">
        <f>SUM(D8:D14)</f>
        <v>54263874.880000003</v>
      </c>
      <c r="E15" s="137">
        <f>SUM(E8:E14)</f>
        <v>6436915.0699999928</v>
      </c>
      <c r="F15" s="49"/>
    </row>
    <row r="16" spans="1:6" x14ac:dyDescent="0.2">
      <c r="A16" s="47"/>
      <c r="B16" s="47"/>
      <c r="C16" s="124"/>
      <c r="D16" s="124"/>
      <c r="E16" s="124"/>
      <c r="F16" s="47"/>
    </row>
    <row r="17" spans="1:6" x14ac:dyDescent="0.2">
      <c r="A17" s="47"/>
      <c r="B17" s="47"/>
      <c r="C17" s="124"/>
      <c r="D17" s="124"/>
      <c r="E17" s="124"/>
      <c r="F17" s="47"/>
    </row>
    <row r="18" spans="1:6" ht="11.25" customHeight="1" x14ac:dyDescent="0.2">
      <c r="A18" s="202" t="s">
        <v>199</v>
      </c>
      <c r="B18" s="201"/>
      <c r="C18" s="200"/>
      <c r="D18" s="200"/>
      <c r="E18" s="200"/>
      <c r="F18" s="83" t="s">
        <v>198</v>
      </c>
    </row>
    <row r="19" spans="1:6" x14ac:dyDescent="0.2">
      <c r="A19" s="180"/>
      <c r="B19" s="180"/>
      <c r="C19" s="181"/>
      <c r="D19" s="181"/>
      <c r="E19" s="181"/>
    </row>
    <row r="20" spans="1:6" ht="15" customHeight="1" x14ac:dyDescent="0.2">
      <c r="A20" s="121" t="s">
        <v>45</v>
      </c>
      <c r="B20" s="120" t="s">
        <v>46</v>
      </c>
      <c r="C20" s="185" t="s">
        <v>47</v>
      </c>
      <c r="D20" s="185" t="s">
        <v>48</v>
      </c>
      <c r="E20" s="185" t="s">
        <v>49</v>
      </c>
      <c r="F20" s="184" t="s">
        <v>181</v>
      </c>
    </row>
    <row r="21" spans="1:6" ht="11.25" customHeight="1" x14ac:dyDescent="0.2">
      <c r="A21" s="116">
        <v>126511001</v>
      </c>
      <c r="B21" s="177" t="s">
        <v>557</v>
      </c>
      <c r="C21" s="115">
        <v>-15703108.09</v>
      </c>
      <c r="D21" s="115">
        <v>-16530686.560000001</v>
      </c>
      <c r="E21" s="115">
        <f>+D21-C21</f>
        <v>-827578.47000000067</v>
      </c>
      <c r="F21" s="195" t="s">
        <v>480</v>
      </c>
    </row>
    <row r="22" spans="1:6" ht="11.25" customHeight="1" x14ac:dyDescent="0.2">
      <c r="A22" s="116">
        <v>126511002</v>
      </c>
      <c r="B22" s="177" t="s">
        <v>558</v>
      </c>
      <c r="C22" s="115">
        <v>-263086.94</v>
      </c>
      <c r="D22" s="115">
        <v>-263086.94</v>
      </c>
      <c r="E22" s="115">
        <f t="shared" ref="E22:E25" si="1">+D22-C22</f>
        <v>0</v>
      </c>
      <c r="F22" s="195" t="s">
        <v>480</v>
      </c>
    </row>
    <row r="23" spans="1:6" ht="11.25" customHeight="1" x14ac:dyDescent="0.2">
      <c r="A23" s="116">
        <v>126512001</v>
      </c>
      <c r="B23" s="177" t="s">
        <v>559</v>
      </c>
      <c r="C23" s="115">
        <v>-16657179.279999999</v>
      </c>
      <c r="D23" s="115">
        <v>-18855051.48</v>
      </c>
      <c r="E23" s="115">
        <f t="shared" si="1"/>
        <v>-2197872.2000000011</v>
      </c>
      <c r="F23" s="195" t="s">
        <v>480</v>
      </c>
    </row>
    <row r="24" spans="1:6" ht="11.25" customHeight="1" x14ac:dyDescent="0.2">
      <c r="A24" s="116">
        <v>126512002</v>
      </c>
      <c r="B24" s="177" t="s">
        <v>560</v>
      </c>
      <c r="C24" s="115">
        <v>-1538.02</v>
      </c>
      <c r="D24" s="115">
        <v>-1538.02</v>
      </c>
      <c r="E24" s="115">
        <f t="shared" si="1"/>
        <v>0</v>
      </c>
      <c r="F24" s="195" t="s">
        <v>480</v>
      </c>
    </row>
    <row r="25" spans="1:6" ht="11.25" customHeight="1" x14ac:dyDescent="0.2">
      <c r="A25" s="116">
        <v>126512003</v>
      </c>
      <c r="B25" s="177" t="s">
        <v>561</v>
      </c>
      <c r="C25" s="115">
        <v>-23998.34</v>
      </c>
      <c r="D25" s="115">
        <v>-23998.34</v>
      </c>
      <c r="E25" s="115">
        <f t="shared" si="1"/>
        <v>0</v>
      </c>
      <c r="F25" s="195" t="s">
        <v>480</v>
      </c>
    </row>
    <row r="26" spans="1:6" x14ac:dyDescent="0.2">
      <c r="A26" s="116"/>
      <c r="B26" s="177"/>
      <c r="C26" s="115"/>
      <c r="D26" s="115"/>
      <c r="E26" s="115"/>
      <c r="F26" s="195"/>
    </row>
    <row r="27" spans="1:6" x14ac:dyDescent="0.2">
      <c r="A27" s="49"/>
      <c r="B27" s="49" t="s">
        <v>197</v>
      </c>
      <c r="C27" s="137">
        <f>SUM(C21:C26)</f>
        <v>-32648910.669999998</v>
      </c>
      <c r="D27" s="137">
        <f>SUM(D21:D26)</f>
        <v>-35674361.340000011</v>
      </c>
      <c r="E27" s="137">
        <f>SUM(E21:E26)</f>
        <v>-3025450.6700000018</v>
      </c>
      <c r="F27" s="49"/>
    </row>
    <row r="28" spans="1:6" x14ac:dyDescent="0.2">
      <c r="A28" s="47"/>
      <c r="B28" s="47"/>
      <c r="C28" s="124"/>
      <c r="D28" s="124"/>
      <c r="E28" s="124"/>
      <c r="F28" s="47"/>
    </row>
    <row r="29" spans="1:6" x14ac:dyDescent="0.2">
      <c r="A29" s="47"/>
      <c r="B29" s="47"/>
      <c r="C29" s="124"/>
      <c r="D29" s="124"/>
      <c r="E29" s="124"/>
      <c r="F29" s="47"/>
    </row>
    <row r="30" spans="1:6" ht="11.25" customHeight="1" x14ac:dyDescent="0.2">
      <c r="A30" s="199" t="s">
        <v>196</v>
      </c>
      <c r="B30" s="198"/>
      <c r="C30" s="197"/>
      <c r="D30" s="197"/>
      <c r="E30" s="186"/>
      <c r="F30" s="163" t="s">
        <v>195</v>
      </c>
    </row>
    <row r="31" spans="1:6" x14ac:dyDescent="0.2">
      <c r="A31" s="173"/>
      <c r="B31" s="173"/>
      <c r="C31" s="122"/>
    </row>
    <row r="32" spans="1:6" ht="15" customHeight="1" x14ac:dyDescent="0.2">
      <c r="A32" s="121" t="s">
        <v>45</v>
      </c>
      <c r="B32" s="120" t="s">
        <v>46</v>
      </c>
      <c r="C32" s="185" t="s">
        <v>47</v>
      </c>
      <c r="D32" s="185" t="s">
        <v>48</v>
      </c>
      <c r="E32" s="185" t="s">
        <v>49</v>
      </c>
      <c r="F32" s="184" t="s">
        <v>181</v>
      </c>
    </row>
    <row r="33" spans="1:6" x14ac:dyDescent="0.2">
      <c r="A33" s="177">
        <v>127111001</v>
      </c>
      <c r="B33" s="177" t="s">
        <v>886</v>
      </c>
      <c r="C33" s="115">
        <v>11172992.26</v>
      </c>
      <c r="D33" s="196">
        <v>11172992.26</v>
      </c>
      <c r="E33" s="196">
        <f>+D33-C33</f>
        <v>0</v>
      </c>
      <c r="F33" s="195" t="s">
        <v>861</v>
      </c>
    </row>
    <row r="34" spans="1:6" x14ac:dyDescent="0.2">
      <c r="A34" s="177">
        <v>127311001</v>
      </c>
      <c r="B34" s="177" t="s">
        <v>887</v>
      </c>
      <c r="C34" s="115">
        <v>217430.02</v>
      </c>
      <c r="D34" s="196">
        <v>217430.02</v>
      </c>
      <c r="E34" s="196">
        <f>+D34-C34</f>
        <v>0</v>
      </c>
      <c r="F34" s="195" t="s">
        <v>861</v>
      </c>
    </row>
    <row r="35" spans="1:6" x14ac:dyDescent="0.2">
      <c r="A35" s="177"/>
      <c r="B35" s="177"/>
      <c r="C35" s="115"/>
      <c r="D35" s="196"/>
      <c r="E35" s="196"/>
      <c r="F35" s="195"/>
    </row>
    <row r="36" spans="1:6" x14ac:dyDescent="0.2">
      <c r="A36" s="194"/>
      <c r="B36" s="194" t="s">
        <v>194</v>
      </c>
      <c r="C36" s="193">
        <f>SUM(C33:C35)</f>
        <v>11390422.279999999</v>
      </c>
      <c r="D36" s="193">
        <f>SUM(D33:D35)</f>
        <v>11390422.279999999</v>
      </c>
      <c r="E36" s="193">
        <f>SUM(E33:E35)</f>
        <v>0</v>
      </c>
      <c r="F36" s="193"/>
    </row>
    <row r="37" spans="1:6" x14ac:dyDescent="0.2">
      <c r="A37" s="192"/>
      <c r="B37" s="190"/>
      <c r="C37" s="191"/>
      <c r="D37" s="191"/>
      <c r="E37" s="191"/>
      <c r="F37" s="190"/>
    </row>
  </sheetData>
  <dataValidations xWindow="126" yWindow="388" count="6">
    <dataValidation allowBlank="1" showInputMessage="1" showErrorMessage="1" prompt="Importe final del periodo que corresponde la información financiera trimestral que se presenta." sqref="D7 D20 D32"/>
    <dataValidation allowBlank="1" showInputMessage="1" showErrorMessage="1" prompt="Saldo al 31 de diciembre del año anterior del ejercio que se presenta." sqref="C7 C20 C32"/>
    <dataValidation allowBlank="1" showInputMessage="1" showErrorMessage="1" prompt="Corresponde al número de la cuenta de acuerdo al Plan de Cuentas emitido por el CONAC (DOF 23/12/2015)." sqref="A7 A20 A32"/>
    <dataValidation allowBlank="1" showInputMessage="1" showErrorMessage="1" prompt="Indicar el medio como se está amortizando el intangible, por tiempo, por uso." sqref="F7 F32 F20"/>
    <dataValidation allowBlank="1" showInputMessage="1" showErrorMessage="1" prompt="Diferencia entre el saldo final y el inicial presentados." sqref="E7 E32 E20"/>
    <dataValidation allowBlank="1" showInputMessage="1" showErrorMessage="1" prompt="Corresponde al nombre o descripción de la cuenta de acuerdo al Plan de Cuentas emitido por el CONAC." sqref="B7 B32 B20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7" customWidth="1"/>
    <col min="2" max="7" width="11.44140625" style="17"/>
    <col min="8" max="8" width="17.6640625" style="17" customWidth="1"/>
    <col min="9" max="16384" width="11.441406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1"/>
    </row>
    <row r="3" spans="1:17" x14ac:dyDescent="0.2">
      <c r="A3" s="3"/>
      <c r="B3" s="3"/>
      <c r="C3" s="3"/>
      <c r="D3" s="3"/>
      <c r="E3" s="3"/>
      <c r="F3" s="3"/>
      <c r="G3" s="3"/>
      <c r="H3" s="71"/>
    </row>
    <row r="4" spans="1:17" ht="11.25" customHeight="1" x14ac:dyDescent="0.2">
      <c r="A4" s="71"/>
      <c r="B4" s="71"/>
      <c r="C4" s="71"/>
      <c r="D4" s="71"/>
      <c r="E4" s="71"/>
      <c r="F4" s="71"/>
      <c r="G4" s="3"/>
      <c r="H4" s="71"/>
    </row>
    <row r="5" spans="1:17" ht="11.25" customHeight="1" x14ac:dyDescent="0.2">
      <c r="A5" s="18" t="s">
        <v>51</v>
      </c>
      <c r="B5" s="19"/>
      <c r="C5" s="71"/>
      <c r="D5" s="71"/>
      <c r="E5" s="16"/>
      <c r="F5" s="16"/>
      <c r="G5" s="16"/>
      <c r="H5" s="83" t="s">
        <v>50</v>
      </c>
    </row>
    <row r="6" spans="1:17" x14ac:dyDescent="0.2">
      <c r="J6" s="354"/>
      <c r="K6" s="354"/>
      <c r="L6" s="354"/>
      <c r="M6" s="354"/>
      <c r="N6" s="354"/>
      <c r="O6" s="354"/>
      <c r="P6" s="354"/>
      <c r="Q6" s="354"/>
    </row>
    <row r="7" spans="1:17" x14ac:dyDescent="0.2">
      <c r="A7" s="3" t="s">
        <v>52</v>
      </c>
    </row>
    <row r="8" spans="1:17" ht="52.5" customHeight="1" x14ac:dyDescent="0.2">
      <c r="A8" s="355" t="s">
        <v>53</v>
      </c>
      <c r="B8" s="355"/>
      <c r="C8" s="355"/>
      <c r="D8" s="355"/>
      <c r="E8" s="355"/>
      <c r="F8" s="355"/>
      <c r="G8" s="355"/>
      <c r="H8" s="35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8" sqref="A8:D10"/>
    </sheetView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4" width="17.6640625" style="71" customWidth="1"/>
    <col min="5" max="16384" width="11.44140625" style="71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51" customFormat="1" ht="11.25" customHeight="1" x14ac:dyDescent="0.3">
      <c r="A5" s="203" t="s">
        <v>206</v>
      </c>
      <c r="B5" s="213"/>
      <c r="C5" s="212"/>
      <c r="D5" s="211" t="s">
        <v>203</v>
      </c>
    </row>
    <row r="6" spans="1:4" x14ac:dyDescent="0.2">
      <c r="A6" s="209"/>
      <c r="B6" s="209"/>
      <c r="C6" s="210"/>
      <c r="D6" s="209"/>
    </row>
    <row r="7" spans="1:4" ht="15" customHeight="1" x14ac:dyDescent="0.2">
      <c r="A7" s="121" t="s">
        <v>45</v>
      </c>
      <c r="B7" s="120" t="s">
        <v>46</v>
      </c>
      <c r="C7" s="118" t="s">
        <v>116</v>
      </c>
      <c r="D7" s="208" t="s">
        <v>135</v>
      </c>
    </row>
    <row r="8" spans="1:4" x14ac:dyDescent="0.2">
      <c r="A8" s="179">
        <v>119111003</v>
      </c>
      <c r="B8" s="179" t="s">
        <v>888</v>
      </c>
      <c r="C8" s="124">
        <v>4004978.9400000004</v>
      </c>
      <c r="D8" s="207" t="s">
        <v>950</v>
      </c>
    </row>
    <row r="9" spans="1:4" x14ac:dyDescent="0.2">
      <c r="A9" s="179">
        <v>119111004</v>
      </c>
      <c r="B9" s="179" t="s">
        <v>889</v>
      </c>
      <c r="C9" s="206">
        <v>1800</v>
      </c>
      <c r="D9" s="207" t="s">
        <v>950</v>
      </c>
    </row>
    <row r="10" spans="1:4" x14ac:dyDescent="0.2">
      <c r="A10" s="179">
        <v>119111005</v>
      </c>
      <c r="B10" s="179" t="s">
        <v>890</v>
      </c>
      <c r="C10" s="206">
        <v>3000</v>
      </c>
      <c r="D10" s="205" t="s">
        <v>950</v>
      </c>
    </row>
    <row r="11" spans="1:4" x14ac:dyDescent="0.2">
      <c r="A11" s="146"/>
      <c r="B11" s="146" t="s">
        <v>205</v>
      </c>
      <c r="C11" s="126">
        <f>SUM(C8:C10)</f>
        <v>4009778.9400000004</v>
      </c>
      <c r="D11" s="204"/>
    </row>
    <row r="14" spans="1:4" ht="11.25" customHeight="1" x14ac:dyDescent="0.2">
      <c r="A14" s="203" t="s">
        <v>204</v>
      </c>
      <c r="B14" s="213"/>
      <c r="C14" s="212"/>
      <c r="D14" s="211" t="s">
        <v>203</v>
      </c>
    </row>
    <row r="15" spans="1:4" x14ac:dyDescent="0.2">
      <c r="A15" s="209"/>
      <c r="B15" s="209"/>
      <c r="C15" s="210"/>
      <c r="D15" s="209"/>
    </row>
    <row r="16" spans="1:4" ht="15" customHeight="1" x14ac:dyDescent="0.2">
      <c r="A16" s="121" t="s">
        <v>45</v>
      </c>
      <c r="B16" s="120" t="s">
        <v>46</v>
      </c>
      <c r="C16" s="118" t="s">
        <v>116</v>
      </c>
      <c r="D16" s="208" t="s">
        <v>135</v>
      </c>
    </row>
    <row r="17" spans="1:4" x14ac:dyDescent="0.2">
      <c r="A17" s="179"/>
      <c r="B17" s="179"/>
      <c r="C17" s="124"/>
      <c r="D17" s="207"/>
    </row>
    <row r="18" spans="1:4" x14ac:dyDescent="0.2">
      <c r="A18" s="179"/>
      <c r="B18" s="179"/>
      <c r="C18" s="206"/>
      <c r="D18" s="207"/>
    </row>
    <row r="19" spans="1:4" x14ac:dyDescent="0.2">
      <c r="A19" s="179"/>
      <c r="B19" s="179"/>
      <c r="C19" s="206"/>
      <c r="D19" s="205"/>
    </row>
    <row r="20" spans="1:4" x14ac:dyDescent="0.2">
      <c r="A20" s="146"/>
      <c r="B20" s="146" t="s">
        <v>202</v>
      </c>
      <c r="C20" s="126">
        <f>SUM(C17:C19)</f>
        <v>0</v>
      </c>
      <c r="D20" s="204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28" zoomScaleNormal="100" zoomScaleSheetLayoutView="100" workbookViewId="0">
      <selection activeCell="A8" sqref="A8:H43"/>
    </sheetView>
  </sheetViews>
  <sheetFormatPr baseColWidth="10" defaultColWidth="13.6640625" defaultRowHeight="10.199999999999999" x14ac:dyDescent="0.2"/>
  <cols>
    <col min="1" max="1" width="20.6640625" style="71" customWidth="1"/>
    <col min="2" max="2" width="50.6640625" style="71" customWidth="1"/>
    <col min="3" max="7" width="17.6640625" style="6" customWidth="1"/>
    <col min="8" max="8" width="17.6640625" style="71" customWidth="1"/>
    <col min="9" max="16384" width="13.6640625" style="71"/>
  </cols>
  <sheetData>
    <row r="1" spans="1:8" ht="11.25" customHeight="1" x14ac:dyDescent="0.2">
      <c r="A1" s="3" t="s">
        <v>43</v>
      </c>
      <c r="B1" s="3"/>
      <c r="C1" s="142"/>
      <c r="D1" s="142"/>
      <c r="E1" s="142"/>
      <c r="F1" s="142"/>
      <c r="G1" s="142"/>
      <c r="H1" s="5"/>
    </row>
    <row r="2" spans="1:8" x14ac:dyDescent="0.2">
      <c r="A2" s="3" t="s">
        <v>100</v>
      </c>
      <c r="B2" s="3"/>
      <c r="C2" s="142"/>
      <c r="D2" s="142"/>
      <c r="E2" s="142"/>
      <c r="F2" s="142"/>
      <c r="G2" s="142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10" t="s">
        <v>211</v>
      </c>
      <c r="B5" s="83"/>
      <c r="C5" s="22"/>
      <c r="D5" s="22"/>
      <c r="E5" s="22"/>
      <c r="F5" s="22"/>
      <c r="G5" s="22"/>
      <c r="H5" s="217" t="s">
        <v>208</v>
      </c>
    </row>
    <row r="6" spans="1:8" x14ac:dyDescent="0.2">
      <c r="A6" s="180"/>
    </row>
    <row r="7" spans="1:8" ht="15" customHeight="1" x14ac:dyDescent="0.2">
      <c r="A7" s="121" t="s">
        <v>45</v>
      </c>
      <c r="B7" s="120" t="s">
        <v>46</v>
      </c>
      <c r="C7" s="118" t="s">
        <v>116</v>
      </c>
      <c r="D7" s="160" t="s">
        <v>139</v>
      </c>
      <c r="E7" s="160" t="s">
        <v>138</v>
      </c>
      <c r="F7" s="160" t="s">
        <v>137</v>
      </c>
      <c r="G7" s="159" t="s">
        <v>136</v>
      </c>
      <c r="H7" s="120" t="s">
        <v>135</v>
      </c>
    </row>
    <row r="8" spans="1:8" ht="30.6" x14ac:dyDescent="0.2">
      <c r="A8" s="116">
        <v>211211001</v>
      </c>
      <c r="B8" s="116" t="s">
        <v>568</v>
      </c>
      <c r="C8" s="115">
        <v>2121872.46</v>
      </c>
      <c r="D8" s="115"/>
      <c r="E8" s="115"/>
      <c r="F8" s="115"/>
      <c r="G8" s="115"/>
      <c r="H8" s="216" t="s">
        <v>951</v>
      </c>
    </row>
    <row r="9" spans="1:8" ht="30.6" x14ac:dyDescent="0.2">
      <c r="A9" s="116">
        <v>211211002</v>
      </c>
      <c r="B9" s="116" t="s">
        <v>569</v>
      </c>
      <c r="C9" s="115">
        <v>299325.59999999998</v>
      </c>
      <c r="D9" s="115"/>
      <c r="E9" s="115"/>
      <c r="F9" s="115"/>
      <c r="G9" s="115"/>
      <c r="H9" s="216" t="s">
        <v>951</v>
      </c>
    </row>
    <row r="10" spans="1:8" ht="30.6" x14ac:dyDescent="0.2">
      <c r="A10" s="116">
        <v>211311001</v>
      </c>
      <c r="B10" s="116" t="s">
        <v>570</v>
      </c>
      <c r="C10" s="115">
        <v>17897643.760000002</v>
      </c>
      <c r="D10" s="115"/>
      <c r="E10" s="115"/>
      <c r="F10" s="115"/>
      <c r="G10" s="115"/>
      <c r="H10" s="216" t="s">
        <v>952</v>
      </c>
    </row>
    <row r="11" spans="1:8" ht="30.6" x14ac:dyDescent="0.2">
      <c r="A11" s="116">
        <v>211311002</v>
      </c>
      <c r="B11" s="116" t="s">
        <v>571</v>
      </c>
      <c r="C11" s="115">
        <v>22540401.519999996</v>
      </c>
      <c r="D11" s="115"/>
      <c r="E11" s="115"/>
      <c r="F11" s="115"/>
      <c r="G11" s="115"/>
      <c r="H11" s="216" t="s">
        <v>952</v>
      </c>
    </row>
    <row r="12" spans="1:8" ht="20.399999999999999" x14ac:dyDescent="0.2">
      <c r="A12" s="116">
        <v>211411001</v>
      </c>
      <c r="B12" s="116" t="s">
        <v>572</v>
      </c>
      <c r="C12" s="115">
        <v>34284407.189999998</v>
      </c>
      <c r="D12" s="115"/>
      <c r="E12" s="115"/>
      <c r="F12" s="115"/>
      <c r="G12" s="115"/>
      <c r="H12" s="216" t="s">
        <v>953</v>
      </c>
    </row>
    <row r="13" spans="1:8" ht="30.6" x14ac:dyDescent="0.2">
      <c r="A13" s="116">
        <v>211511001</v>
      </c>
      <c r="B13" s="116" t="s">
        <v>573</v>
      </c>
      <c r="C13" s="115">
        <v>20389393.289999999</v>
      </c>
      <c r="D13" s="115"/>
      <c r="E13" s="115"/>
      <c r="F13" s="115"/>
      <c r="G13" s="115"/>
      <c r="H13" s="216" t="s">
        <v>954</v>
      </c>
    </row>
    <row r="14" spans="1:8" x14ac:dyDescent="0.2">
      <c r="A14" s="116">
        <v>211711001</v>
      </c>
      <c r="B14" s="116" t="s">
        <v>574</v>
      </c>
      <c r="C14" s="115">
        <v>3281821.04</v>
      </c>
      <c r="D14" s="115"/>
      <c r="E14" s="115"/>
      <c r="F14" s="115"/>
      <c r="G14" s="115"/>
      <c r="H14" s="216" t="s">
        <v>955</v>
      </c>
    </row>
    <row r="15" spans="1:8" x14ac:dyDescent="0.2">
      <c r="A15" s="116">
        <v>211711002</v>
      </c>
      <c r="B15" s="116" t="s">
        <v>575</v>
      </c>
      <c r="C15" s="115">
        <v>2006450.19</v>
      </c>
      <c r="D15" s="115"/>
      <c r="E15" s="115"/>
      <c r="F15" s="115"/>
      <c r="G15" s="115"/>
      <c r="H15" s="216" t="s">
        <v>955</v>
      </c>
    </row>
    <row r="16" spans="1:8" x14ac:dyDescent="0.2">
      <c r="A16" s="116">
        <v>211711003</v>
      </c>
      <c r="B16" s="116" t="s">
        <v>576</v>
      </c>
      <c r="C16" s="115">
        <v>802580.42</v>
      </c>
      <c r="D16" s="115"/>
      <c r="E16" s="115"/>
      <c r="F16" s="115"/>
      <c r="G16" s="115"/>
      <c r="H16" s="216" t="s">
        <v>955</v>
      </c>
    </row>
    <row r="17" spans="1:8" ht="20.399999999999999" x14ac:dyDescent="0.2">
      <c r="A17" s="116">
        <v>211711004</v>
      </c>
      <c r="B17" s="116" t="s">
        <v>577</v>
      </c>
      <c r="C17" s="115">
        <v>7065691</v>
      </c>
      <c r="D17" s="115"/>
      <c r="E17" s="115"/>
      <c r="F17" s="115"/>
      <c r="G17" s="115"/>
      <c r="H17" s="216" t="s">
        <v>956</v>
      </c>
    </row>
    <row r="18" spans="1:8" x14ac:dyDescent="0.2">
      <c r="A18" s="116">
        <v>211711007</v>
      </c>
      <c r="B18" s="116" t="s">
        <v>578</v>
      </c>
      <c r="C18" s="115">
        <v>894027.64</v>
      </c>
      <c r="D18" s="115"/>
      <c r="E18" s="115"/>
      <c r="F18" s="115"/>
      <c r="G18" s="115"/>
      <c r="H18" s="216" t="s">
        <v>955</v>
      </c>
    </row>
    <row r="19" spans="1:8" x14ac:dyDescent="0.2">
      <c r="A19" s="116">
        <v>211712001</v>
      </c>
      <c r="B19" s="116" t="s">
        <v>579</v>
      </c>
      <c r="C19" s="115">
        <v>43633456.140000001</v>
      </c>
      <c r="D19" s="115"/>
      <c r="E19" s="115"/>
      <c r="F19" s="115"/>
      <c r="G19" s="115"/>
      <c r="H19" s="216" t="s">
        <v>957</v>
      </c>
    </row>
    <row r="20" spans="1:8" x14ac:dyDescent="0.2">
      <c r="A20" s="116">
        <v>211713001</v>
      </c>
      <c r="B20" s="116" t="s">
        <v>574</v>
      </c>
      <c r="C20" s="115">
        <v>649434.43000000005</v>
      </c>
      <c r="D20" s="115"/>
      <c r="E20" s="115"/>
      <c r="F20" s="115"/>
      <c r="G20" s="115"/>
      <c r="H20" s="216" t="s">
        <v>955</v>
      </c>
    </row>
    <row r="21" spans="1:8" x14ac:dyDescent="0.2">
      <c r="A21" s="116">
        <v>211713003</v>
      </c>
      <c r="B21" s="116" t="s">
        <v>580</v>
      </c>
      <c r="C21" s="115">
        <v>3990776.03</v>
      </c>
      <c r="D21" s="115"/>
      <c r="E21" s="115"/>
      <c r="F21" s="115"/>
      <c r="G21" s="115"/>
      <c r="H21" s="216" t="s">
        <v>955</v>
      </c>
    </row>
    <row r="22" spans="1:8" x14ac:dyDescent="0.2">
      <c r="A22" s="116">
        <v>211713004</v>
      </c>
      <c r="B22" s="116" t="s">
        <v>581</v>
      </c>
      <c r="C22" s="115">
        <v>61216.91</v>
      </c>
      <c r="D22" s="115"/>
      <c r="E22" s="115"/>
      <c r="F22" s="115"/>
      <c r="G22" s="115"/>
      <c r="H22" s="216" t="s">
        <v>955</v>
      </c>
    </row>
    <row r="23" spans="1:8" x14ac:dyDescent="0.2">
      <c r="A23" s="116">
        <v>211713006</v>
      </c>
      <c r="B23" s="116" t="s">
        <v>582</v>
      </c>
      <c r="C23" s="115">
        <v>6351.8</v>
      </c>
      <c r="D23" s="115"/>
      <c r="E23" s="115"/>
      <c r="F23" s="115"/>
      <c r="G23" s="115"/>
      <c r="H23" s="216" t="s">
        <v>955</v>
      </c>
    </row>
    <row r="24" spans="1:8" x14ac:dyDescent="0.2">
      <c r="A24" s="116">
        <v>211714001</v>
      </c>
      <c r="B24" s="116" t="s">
        <v>583</v>
      </c>
      <c r="C24" s="115">
        <v>2816300.04</v>
      </c>
      <c r="D24" s="115"/>
      <c r="E24" s="115"/>
      <c r="F24" s="115"/>
      <c r="G24" s="115"/>
      <c r="H24" s="216" t="s">
        <v>955</v>
      </c>
    </row>
    <row r="25" spans="1:8" x14ac:dyDescent="0.2">
      <c r="A25" s="116">
        <v>211714002</v>
      </c>
      <c r="B25" s="116" t="s">
        <v>584</v>
      </c>
      <c r="C25" s="115">
        <v>313905.06</v>
      </c>
      <c r="D25" s="115"/>
      <c r="E25" s="115"/>
      <c r="F25" s="115"/>
      <c r="G25" s="115"/>
      <c r="H25" s="216" t="s">
        <v>955</v>
      </c>
    </row>
    <row r="26" spans="1:8" x14ac:dyDescent="0.2">
      <c r="A26" s="116">
        <v>211714004</v>
      </c>
      <c r="B26" s="116" t="s">
        <v>585</v>
      </c>
      <c r="C26" s="115">
        <v>95362.69</v>
      </c>
      <c r="D26" s="115"/>
      <c r="E26" s="115"/>
      <c r="F26" s="115"/>
      <c r="G26" s="115"/>
      <c r="H26" s="216" t="s">
        <v>958</v>
      </c>
    </row>
    <row r="27" spans="1:8" x14ac:dyDescent="0.2">
      <c r="A27" s="116">
        <v>211714006</v>
      </c>
      <c r="B27" s="116" t="s">
        <v>586</v>
      </c>
      <c r="C27" s="115">
        <v>118572.74</v>
      </c>
      <c r="D27" s="115"/>
      <c r="E27" s="115"/>
      <c r="F27" s="115"/>
      <c r="G27" s="115"/>
      <c r="H27" s="216" t="s">
        <v>958</v>
      </c>
    </row>
    <row r="28" spans="1:8" x14ac:dyDescent="0.2">
      <c r="A28" s="116">
        <v>211714007</v>
      </c>
      <c r="B28" s="116" t="s">
        <v>587</v>
      </c>
      <c r="C28" s="115">
        <v>457822.06</v>
      </c>
      <c r="D28" s="115"/>
      <c r="E28" s="115"/>
      <c r="F28" s="115"/>
      <c r="G28" s="115"/>
      <c r="H28" s="216" t="s">
        <v>958</v>
      </c>
    </row>
    <row r="29" spans="1:8" x14ac:dyDescent="0.2">
      <c r="A29" s="116">
        <v>211714008</v>
      </c>
      <c r="B29" s="116" t="s">
        <v>588</v>
      </c>
      <c r="C29" s="115">
        <v>416848.3</v>
      </c>
      <c r="D29" s="115"/>
      <c r="E29" s="115"/>
      <c r="F29" s="115"/>
      <c r="G29" s="115"/>
      <c r="H29" s="216" t="s">
        <v>955</v>
      </c>
    </row>
    <row r="30" spans="1:8" x14ac:dyDescent="0.2">
      <c r="A30" s="116">
        <v>211714009</v>
      </c>
      <c r="B30" s="116" t="s">
        <v>862</v>
      </c>
      <c r="C30" s="115">
        <v>18468.310000000001</v>
      </c>
      <c r="D30" s="115"/>
      <c r="E30" s="115"/>
      <c r="F30" s="115"/>
      <c r="G30" s="115"/>
      <c r="H30" s="216" t="s">
        <v>955</v>
      </c>
    </row>
    <row r="31" spans="1:8" x14ac:dyDescent="0.2">
      <c r="A31" s="116">
        <v>211714011</v>
      </c>
      <c r="B31" s="116" t="s">
        <v>589</v>
      </c>
      <c r="C31" s="115">
        <v>16513.400000000001</v>
      </c>
      <c r="D31" s="115"/>
      <c r="E31" s="115"/>
      <c r="F31" s="115"/>
      <c r="G31" s="115"/>
      <c r="H31" s="216" t="s">
        <v>959</v>
      </c>
    </row>
    <row r="32" spans="1:8" x14ac:dyDescent="0.2">
      <c r="A32" s="116">
        <v>211713005</v>
      </c>
      <c r="B32" s="116" t="s">
        <v>863</v>
      </c>
      <c r="C32" s="115">
        <v>3731.97</v>
      </c>
      <c r="D32" s="115"/>
      <c r="E32" s="115"/>
      <c r="F32" s="115"/>
      <c r="G32" s="115"/>
      <c r="H32" s="216" t="s">
        <v>955</v>
      </c>
    </row>
    <row r="33" spans="1:8" x14ac:dyDescent="0.2">
      <c r="A33" s="116">
        <v>211713007</v>
      </c>
      <c r="B33" s="116" t="s">
        <v>864</v>
      </c>
      <c r="C33" s="115">
        <v>373.21</v>
      </c>
      <c r="D33" s="115"/>
      <c r="E33" s="115"/>
      <c r="F33" s="115"/>
      <c r="G33" s="115"/>
      <c r="H33" s="216" t="s">
        <v>955</v>
      </c>
    </row>
    <row r="34" spans="1:8" x14ac:dyDescent="0.2">
      <c r="A34" s="116">
        <v>211711006</v>
      </c>
      <c r="B34" s="116" t="s">
        <v>898</v>
      </c>
      <c r="C34" s="115">
        <v>224</v>
      </c>
      <c r="D34" s="115"/>
      <c r="E34" s="115"/>
      <c r="F34" s="115"/>
      <c r="G34" s="115"/>
      <c r="H34" s="216" t="s">
        <v>955</v>
      </c>
    </row>
    <row r="35" spans="1:8" ht="30.6" x14ac:dyDescent="0.2">
      <c r="A35" s="116">
        <v>211911001</v>
      </c>
      <c r="B35" s="116" t="s">
        <v>590</v>
      </c>
      <c r="C35" s="115">
        <v>3241449.2</v>
      </c>
      <c r="D35" s="115"/>
      <c r="E35" s="115"/>
      <c r="F35" s="115"/>
      <c r="G35" s="115"/>
      <c r="H35" s="216" t="s">
        <v>960</v>
      </c>
    </row>
    <row r="36" spans="1:8" x14ac:dyDescent="0.2">
      <c r="A36" s="116">
        <v>211911005</v>
      </c>
      <c r="B36" s="116" t="s">
        <v>591</v>
      </c>
      <c r="C36" s="115">
        <v>351001.59</v>
      </c>
      <c r="D36" s="115"/>
      <c r="E36" s="115"/>
      <c r="F36" s="115"/>
      <c r="G36" s="115"/>
      <c r="H36" s="216" t="s">
        <v>958</v>
      </c>
    </row>
    <row r="37" spans="1:8" x14ac:dyDescent="0.2">
      <c r="A37" s="116">
        <v>211911006</v>
      </c>
      <c r="B37" s="116" t="s">
        <v>592</v>
      </c>
      <c r="C37" s="115">
        <v>16567.23</v>
      </c>
      <c r="D37" s="115"/>
      <c r="E37" s="115"/>
      <c r="F37" s="115"/>
      <c r="G37" s="115"/>
      <c r="H37" s="216" t="s">
        <v>961</v>
      </c>
    </row>
    <row r="38" spans="1:8" x14ac:dyDescent="0.2">
      <c r="A38" s="116">
        <v>211911007</v>
      </c>
      <c r="B38" s="116" t="s">
        <v>593</v>
      </c>
      <c r="C38" s="115">
        <v>610605.84</v>
      </c>
      <c r="D38" s="115"/>
      <c r="E38" s="115"/>
      <c r="F38" s="115"/>
      <c r="G38" s="115"/>
      <c r="H38" s="216" t="s">
        <v>961</v>
      </c>
    </row>
    <row r="39" spans="1:8" x14ac:dyDescent="0.2">
      <c r="A39" s="116">
        <v>211911009</v>
      </c>
      <c r="B39" s="116" t="s">
        <v>594</v>
      </c>
      <c r="C39" s="115">
        <v>99400.74</v>
      </c>
      <c r="D39" s="115"/>
      <c r="E39" s="115"/>
      <c r="F39" s="115"/>
      <c r="G39" s="115"/>
      <c r="H39" s="216" t="s">
        <v>961</v>
      </c>
    </row>
    <row r="40" spans="1:8" ht="20.399999999999999" x14ac:dyDescent="0.2">
      <c r="A40" s="116">
        <v>211911012</v>
      </c>
      <c r="B40" s="116" t="s">
        <v>595</v>
      </c>
      <c r="C40" s="115">
        <v>1971346.91</v>
      </c>
      <c r="D40" s="115"/>
      <c r="E40" s="115"/>
      <c r="F40" s="115"/>
      <c r="G40" s="115"/>
      <c r="H40" s="216" t="s">
        <v>962</v>
      </c>
    </row>
    <row r="41" spans="1:8" ht="20.399999999999999" x14ac:dyDescent="0.2">
      <c r="A41" s="116">
        <v>211911015</v>
      </c>
      <c r="B41" s="116" t="s">
        <v>448</v>
      </c>
      <c r="C41" s="115">
        <v>140964</v>
      </c>
      <c r="D41" s="115"/>
      <c r="E41" s="115"/>
      <c r="F41" s="115"/>
      <c r="G41" s="115"/>
      <c r="H41" s="216" t="s">
        <v>963</v>
      </c>
    </row>
    <row r="42" spans="1:8" x14ac:dyDescent="0.2">
      <c r="A42" s="116">
        <v>211911025</v>
      </c>
      <c r="B42" s="116" t="s">
        <v>596</v>
      </c>
      <c r="C42" s="115">
        <v>87075.97</v>
      </c>
      <c r="D42" s="115"/>
      <c r="E42" s="115"/>
      <c r="F42" s="115"/>
      <c r="G42" s="115"/>
      <c r="H42" s="216" t="s">
        <v>961</v>
      </c>
    </row>
    <row r="43" spans="1:8" ht="20.399999999999999" x14ac:dyDescent="0.2">
      <c r="A43" s="116">
        <v>211911027</v>
      </c>
      <c r="B43" s="116" t="s">
        <v>597</v>
      </c>
      <c r="C43" s="115">
        <v>5358.76</v>
      </c>
      <c r="D43" s="115"/>
      <c r="E43" s="115"/>
      <c r="F43" s="115"/>
      <c r="G43" s="115"/>
      <c r="H43" s="216" t="s">
        <v>964</v>
      </c>
    </row>
    <row r="44" spans="1:8" x14ac:dyDescent="0.2">
      <c r="A44" s="116"/>
      <c r="B44" s="116"/>
      <c r="C44" s="115"/>
      <c r="D44" s="115"/>
      <c r="E44" s="115"/>
      <c r="F44" s="115"/>
      <c r="G44" s="115"/>
      <c r="H44" s="216"/>
    </row>
    <row r="45" spans="1:8" x14ac:dyDescent="0.2">
      <c r="A45" s="215"/>
      <c r="B45" s="215" t="s">
        <v>210</v>
      </c>
      <c r="C45" s="214">
        <f>SUM(C8:C44)</f>
        <v>170706741.44000003</v>
      </c>
      <c r="D45" s="214">
        <f>SUM(D8:D44)</f>
        <v>0</v>
      </c>
      <c r="E45" s="214">
        <f>SUM(E8:E44)</f>
        <v>0</v>
      </c>
      <c r="F45" s="214">
        <f>SUM(F8:F44)</f>
        <v>0</v>
      </c>
      <c r="G45" s="214">
        <f>SUM(G8:G44)</f>
        <v>0</v>
      </c>
      <c r="H45" s="214"/>
    </row>
    <row r="48" spans="1:8" x14ac:dyDescent="0.2">
      <c r="A48" s="110" t="s">
        <v>209</v>
      </c>
      <c r="B48" s="83"/>
      <c r="C48" s="22"/>
      <c r="D48" s="22"/>
      <c r="E48" s="22"/>
      <c r="F48" s="22"/>
      <c r="G48" s="22"/>
      <c r="H48" s="217" t="s">
        <v>208</v>
      </c>
    </row>
    <row r="49" spans="1:8" x14ac:dyDescent="0.2">
      <c r="A49" s="180"/>
    </row>
    <row r="50" spans="1:8" ht="15" customHeight="1" x14ac:dyDescent="0.2">
      <c r="A50" s="121" t="s">
        <v>45</v>
      </c>
      <c r="B50" s="120" t="s">
        <v>46</v>
      </c>
      <c r="C50" s="118" t="s">
        <v>116</v>
      </c>
      <c r="D50" s="160" t="s">
        <v>139</v>
      </c>
      <c r="E50" s="160" t="s">
        <v>138</v>
      </c>
      <c r="F50" s="160" t="s">
        <v>137</v>
      </c>
      <c r="G50" s="159" t="s">
        <v>136</v>
      </c>
      <c r="H50" s="120" t="s">
        <v>135</v>
      </c>
    </row>
    <row r="51" spans="1:8" x14ac:dyDescent="0.2">
      <c r="A51" s="116"/>
      <c r="B51" s="116"/>
      <c r="C51" s="115"/>
      <c r="D51" s="115"/>
      <c r="E51" s="115"/>
      <c r="F51" s="115"/>
      <c r="G51" s="115"/>
      <c r="H51" s="216"/>
    </row>
    <row r="52" spans="1:8" x14ac:dyDescent="0.2">
      <c r="A52" s="215"/>
      <c r="B52" s="215" t="s">
        <v>207</v>
      </c>
      <c r="C52" s="214">
        <f>SUM(C51:C51)</f>
        <v>0</v>
      </c>
      <c r="D52" s="214">
        <f>SUM(D51:D51)</f>
        <v>0</v>
      </c>
      <c r="E52" s="214">
        <f>SUM(E51:E51)</f>
        <v>0</v>
      </c>
      <c r="F52" s="214">
        <f>SUM(F51:F51)</f>
        <v>0</v>
      </c>
      <c r="G52" s="214">
        <f>SUM(G51:G51)</f>
        <v>0</v>
      </c>
      <c r="H52" s="214"/>
    </row>
  </sheetData>
  <dataValidations count="8">
    <dataValidation allowBlank="1" showInputMessage="1" showErrorMessage="1" prompt="Saldo final de la Información Financiera Trimestral que se presenta (trimestral: 1er, 2do, 3ro. o 4to.)." sqref="C7 C50"/>
    <dataValidation allowBlank="1" showInputMessage="1" showErrorMessage="1" prompt="Corresponde al número de la cuenta de acuerdo al Plan de Cuentas emitido por el CONAC (DOF 23/12/2015)." sqref="A7 A50"/>
    <dataValidation allowBlank="1" showInputMessage="1" showErrorMessage="1" prompt="Informar sobre la factibilidad de pago." sqref="H7 H50"/>
    <dataValidation allowBlank="1" showInputMessage="1" showErrorMessage="1" prompt="Importe de la cuentas por cobrar con vencimiento mayor a 365 días." sqref="G7 G50"/>
    <dataValidation allowBlank="1" showInputMessage="1" showErrorMessage="1" prompt="Importe de la cuentas por cobrar con fecha de vencimiento de 181 a 365 días." sqref="F7 F50"/>
    <dataValidation allowBlank="1" showInputMessage="1" showErrorMessage="1" prompt="Importe de la cuentas por cobrar con fecha de vencimiento de 91 a 180 días." sqref="E7 E50"/>
    <dataValidation allowBlank="1" showInputMessage="1" showErrorMessage="1" prompt="Importe de la cuentas por cobrar con fecha de vencimiento de 1 a 90 días." sqref="D7 D50"/>
    <dataValidation allowBlank="1" showInputMessage="1" showErrorMessage="1" prompt="Corresponde al nombre o descripción de la cuenta de acuerdo al Plan de Cuentas emitido por el CONAC." sqref="B7 B50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/>
  </sheetViews>
  <sheetFormatPr baseColWidth="10" defaultColWidth="13.66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5" width="17.6640625" style="71" customWidth="1"/>
    <col min="6" max="16384" width="13.6640625" style="71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6" t="s">
        <v>217</v>
      </c>
      <c r="B5" s="226"/>
      <c r="E5" s="217" t="s">
        <v>214</v>
      </c>
    </row>
    <row r="6" spans="1:5" x14ac:dyDescent="0.2">
      <c r="D6" s="22"/>
    </row>
    <row r="7" spans="1:5" ht="15" customHeight="1" x14ac:dyDescent="0.2">
      <c r="A7" s="121" t="s">
        <v>45</v>
      </c>
      <c r="B7" s="120" t="s">
        <v>46</v>
      </c>
      <c r="C7" s="118" t="s">
        <v>116</v>
      </c>
      <c r="D7" s="118" t="s">
        <v>213</v>
      </c>
      <c r="E7" s="118" t="s">
        <v>135</v>
      </c>
    </row>
    <row r="8" spans="1:5" ht="11.25" customHeight="1" x14ac:dyDescent="0.2">
      <c r="A8" s="116">
        <v>216411001</v>
      </c>
      <c r="B8" s="116" t="s">
        <v>915</v>
      </c>
      <c r="C8" s="216">
        <v>25062642.370000001</v>
      </c>
      <c r="D8" s="216"/>
      <c r="E8" s="195"/>
    </row>
    <row r="9" spans="1:5" x14ac:dyDescent="0.2">
      <c r="A9" s="116"/>
      <c r="B9" s="116"/>
      <c r="C9" s="216"/>
      <c r="D9" s="216"/>
      <c r="E9" s="195"/>
    </row>
    <row r="10" spans="1:5" x14ac:dyDescent="0.2">
      <c r="A10" s="225"/>
      <c r="B10" s="225" t="s">
        <v>216</v>
      </c>
      <c r="C10" s="224">
        <f>SUM(C8:C9)</f>
        <v>25062642.370000001</v>
      </c>
      <c r="D10" s="218"/>
      <c r="E10" s="218"/>
    </row>
    <row r="13" spans="1:5" ht="11.25" customHeight="1" x14ac:dyDescent="0.2">
      <c r="A13" s="110" t="s">
        <v>215</v>
      </c>
      <c r="B13" s="83"/>
      <c r="E13" s="217" t="s">
        <v>214</v>
      </c>
    </row>
    <row r="14" spans="1:5" x14ac:dyDescent="0.2">
      <c r="A14" s="180"/>
    </row>
    <row r="15" spans="1:5" ht="15" customHeight="1" x14ac:dyDescent="0.2">
      <c r="A15" s="121" t="s">
        <v>45</v>
      </c>
      <c r="B15" s="120" t="s">
        <v>46</v>
      </c>
      <c r="C15" s="118" t="s">
        <v>116</v>
      </c>
      <c r="D15" s="118" t="s">
        <v>213</v>
      </c>
      <c r="E15" s="118" t="s">
        <v>135</v>
      </c>
    </row>
    <row r="16" spans="1:5" x14ac:dyDescent="0.2">
      <c r="A16" s="223"/>
      <c r="B16" s="222"/>
      <c r="C16" s="221"/>
      <c r="D16" s="216"/>
      <c r="E16" s="195"/>
    </row>
    <row r="17" spans="1:5" x14ac:dyDescent="0.2">
      <c r="A17" s="116"/>
      <c r="B17" s="220"/>
      <c r="C17" s="216"/>
      <c r="D17" s="216"/>
      <c r="E17" s="195"/>
    </row>
    <row r="18" spans="1:5" x14ac:dyDescent="0.2">
      <c r="A18" s="215"/>
      <c r="B18" s="215" t="s">
        <v>212</v>
      </c>
      <c r="C18" s="219">
        <f>SUM(C16:C17)</f>
        <v>0</v>
      </c>
      <c r="D18" s="218"/>
      <c r="E18" s="218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5" width="17.6640625" style="71" customWidth="1"/>
    <col min="6" max="16384" width="11.44140625" style="71"/>
  </cols>
  <sheetData>
    <row r="1" spans="1:5" s="11" customFormat="1" x14ac:dyDescent="0.2">
      <c r="A1" s="20" t="s">
        <v>43</v>
      </c>
      <c r="B1" s="20"/>
      <c r="C1" s="229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10" t="s">
        <v>225</v>
      </c>
      <c r="B5" s="83"/>
      <c r="C5" s="6"/>
      <c r="D5" s="71"/>
      <c r="E5" s="217" t="s">
        <v>219</v>
      </c>
    </row>
    <row r="6" spans="1:5" s="11" customFormat="1" x14ac:dyDescent="0.2">
      <c r="A6" s="180"/>
      <c r="B6" s="71"/>
      <c r="C6" s="6"/>
      <c r="D6" s="71"/>
      <c r="E6" s="71"/>
    </row>
    <row r="7" spans="1:5" s="11" customFormat="1" ht="15" customHeight="1" x14ac:dyDescent="0.2">
      <c r="A7" s="121" t="s">
        <v>45</v>
      </c>
      <c r="B7" s="120" t="s">
        <v>46</v>
      </c>
      <c r="C7" s="118" t="s">
        <v>116</v>
      </c>
      <c r="D7" s="118" t="s">
        <v>213</v>
      </c>
      <c r="E7" s="118" t="s">
        <v>135</v>
      </c>
    </row>
    <row r="8" spans="1:5" s="11" customFormat="1" x14ac:dyDescent="0.2">
      <c r="A8" s="223"/>
      <c r="B8" s="222"/>
      <c r="C8" s="221"/>
      <c r="D8" s="216"/>
      <c r="E8" s="195"/>
    </row>
    <row r="9" spans="1:5" s="11" customFormat="1" x14ac:dyDescent="0.2">
      <c r="A9" s="116"/>
      <c r="B9" s="220"/>
      <c r="C9" s="216"/>
      <c r="D9" s="216"/>
      <c r="E9" s="195"/>
    </row>
    <row r="10" spans="1:5" s="11" customFormat="1" x14ac:dyDescent="0.2">
      <c r="A10" s="215"/>
      <c r="B10" s="215" t="s">
        <v>224</v>
      </c>
      <c r="C10" s="219">
        <f>SUM(C8:C9)</f>
        <v>0</v>
      </c>
      <c r="D10" s="218"/>
      <c r="E10" s="218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10" t="s">
        <v>223</v>
      </c>
      <c r="B13" s="110"/>
      <c r="C13" s="12"/>
      <c r="D13" s="24"/>
      <c r="E13" s="83" t="s">
        <v>222</v>
      </c>
    </row>
    <row r="14" spans="1:5" s="23" customFormat="1" x14ac:dyDescent="0.2">
      <c r="A14" s="173"/>
      <c r="B14" s="173"/>
      <c r="C14" s="22"/>
      <c r="D14" s="24"/>
    </row>
    <row r="15" spans="1:5" ht="15" customHeight="1" x14ac:dyDescent="0.2">
      <c r="A15" s="121" t="s">
        <v>45</v>
      </c>
      <c r="B15" s="120" t="s">
        <v>46</v>
      </c>
      <c r="C15" s="118" t="s">
        <v>116</v>
      </c>
      <c r="D15" s="118" t="s">
        <v>213</v>
      </c>
      <c r="E15" s="118" t="s">
        <v>135</v>
      </c>
    </row>
    <row r="16" spans="1:5" ht="11.25" customHeight="1" x14ac:dyDescent="0.2">
      <c r="A16" s="131"/>
      <c r="B16" s="168"/>
      <c r="C16" s="115"/>
      <c r="D16" s="115"/>
      <c r="E16" s="195"/>
    </row>
    <row r="17" spans="1:5" x14ac:dyDescent="0.2">
      <c r="A17" s="131"/>
      <c r="B17" s="168"/>
      <c r="C17" s="115"/>
      <c r="D17" s="115"/>
      <c r="E17" s="195"/>
    </row>
    <row r="18" spans="1:5" x14ac:dyDescent="0.2">
      <c r="A18" s="228"/>
      <c r="B18" s="228" t="s">
        <v>221</v>
      </c>
      <c r="C18" s="227">
        <f>SUM(C16:C17)</f>
        <v>0</v>
      </c>
      <c r="D18" s="137"/>
      <c r="E18" s="137"/>
    </row>
    <row r="21" spans="1:5" x14ac:dyDescent="0.2">
      <c r="A21" s="110" t="s">
        <v>220</v>
      </c>
      <c r="B21" s="83"/>
      <c r="E21" s="217" t="s">
        <v>219</v>
      </c>
    </row>
    <row r="22" spans="1:5" x14ac:dyDescent="0.2">
      <c r="A22" s="180"/>
    </row>
    <row r="23" spans="1:5" ht="15" customHeight="1" x14ac:dyDescent="0.2">
      <c r="A23" s="121" t="s">
        <v>45</v>
      </c>
      <c r="B23" s="120" t="s">
        <v>46</v>
      </c>
      <c r="C23" s="118" t="s">
        <v>116</v>
      </c>
      <c r="D23" s="118" t="s">
        <v>213</v>
      </c>
      <c r="E23" s="118" t="s">
        <v>135</v>
      </c>
    </row>
    <row r="24" spans="1:5" x14ac:dyDescent="0.2">
      <c r="A24" s="223"/>
      <c r="B24" s="222"/>
      <c r="C24" s="221"/>
      <c r="D24" s="216"/>
      <c r="E24" s="195"/>
    </row>
    <row r="25" spans="1:5" x14ac:dyDescent="0.2">
      <c r="A25" s="116"/>
      <c r="B25" s="220"/>
      <c r="C25" s="216"/>
      <c r="D25" s="216"/>
      <c r="E25" s="195"/>
    </row>
    <row r="26" spans="1:5" x14ac:dyDescent="0.2">
      <c r="A26" s="215"/>
      <c r="B26" s="215" t="s">
        <v>218</v>
      </c>
      <c r="C26" s="219">
        <f>SUM(C24:C25)</f>
        <v>0</v>
      </c>
      <c r="D26" s="218"/>
      <c r="E26" s="218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ColWidth="11.44140625" defaultRowHeight="10.199999999999999" x14ac:dyDescent="0.2"/>
  <cols>
    <col min="1" max="1" width="8.6640625" style="82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6" customWidth="1"/>
    <col min="8" max="8" width="14.33203125" style="26" customWidth="1"/>
    <col min="9" max="9" width="13.44140625" style="26" customWidth="1"/>
    <col min="10" max="10" width="9.44140625" style="26" customWidth="1"/>
    <col min="11" max="12" width="9.6640625" style="26" customWidth="1"/>
    <col min="13" max="15" width="12.6640625" style="26" customWidth="1"/>
    <col min="16" max="16" width="9.109375" style="2" customWidth="1"/>
    <col min="17" max="18" width="10.6640625" style="2" customWidth="1"/>
    <col min="19" max="19" width="10.6640625" style="32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87"/>
    <col min="29" max="16384" width="11.44140625" style="86"/>
  </cols>
  <sheetData>
    <row r="1" spans="1:28" s="23" customFormat="1" ht="18" customHeight="1" x14ac:dyDescent="0.2">
      <c r="A1" s="356" t="s">
        <v>899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5"/>
      <c r="AB1" s="11"/>
    </row>
    <row r="2" spans="1:28" s="23" customFormat="1" x14ac:dyDescent="0.2">
      <c r="A2" s="71"/>
      <c r="B2" s="71"/>
      <c r="C2" s="71"/>
      <c r="D2" s="71"/>
      <c r="E2" s="71"/>
      <c r="F2" s="6"/>
      <c r="G2" s="6"/>
      <c r="H2" s="6"/>
      <c r="I2" s="6"/>
      <c r="J2" s="6"/>
      <c r="K2" s="6"/>
      <c r="L2" s="6"/>
      <c r="M2" s="6"/>
      <c r="N2" s="6"/>
      <c r="O2" s="6"/>
      <c r="P2" s="71"/>
      <c r="Q2" s="71"/>
      <c r="R2" s="71"/>
      <c r="S2" s="25"/>
      <c r="T2" s="71"/>
      <c r="U2" s="71"/>
      <c r="V2" s="71"/>
      <c r="W2" s="71"/>
      <c r="X2" s="71"/>
      <c r="Y2" s="71"/>
      <c r="Z2" s="71"/>
      <c r="AA2" s="71"/>
      <c r="AB2" s="11"/>
    </row>
    <row r="3" spans="1:28" s="23" customFormat="1" x14ac:dyDescent="0.2">
      <c r="A3" s="71"/>
      <c r="B3" s="71"/>
      <c r="C3" s="71"/>
      <c r="D3" s="71"/>
      <c r="E3" s="71"/>
      <c r="F3" s="6"/>
      <c r="G3" s="6"/>
      <c r="H3" s="6"/>
      <c r="I3" s="6"/>
      <c r="J3" s="6"/>
      <c r="K3" s="6"/>
      <c r="L3" s="6"/>
      <c r="M3" s="6"/>
      <c r="N3" s="6"/>
      <c r="O3" s="6"/>
      <c r="P3" s="71"/>
      <c r="Q3" s="71"/>
      <c r="R3" s="71"/>
      <c r="S3" s="25"/>
      <c r="T3" s="71"/>
      <c r="U3" s="71"/>
      <c r="V3" s="71"/>
      <c r="W3" s="71"/>
      <c r="X3" s="71"/>
      <c r="Y3" s="71"/>
      <c r="Z3" s="71"/>
      <c r="AA3" s="71"/>
      <c r="AB3" s="11"/>
    </row>
    <row r="4" spans="1:28" s="23" customFormat="1" ht="11.25" customHeight="1" x14ac:dyDescent="0.2">
      <c r="A4" s="110" t="s">
        <v>91</v>
      </c>
      <c r="B4" s="80"/>
      <c r="C4" s="80"/>
      <c r="D4" s="80"/>
      <c r="E4" s="81"/>
      <c r="F4" s="12"/>
      <c r="G4" s="12"/>
      <c r="H4" s="12"/>
      <c r="I4" s="12"/>
      <c r="J4" s="26"/>
      <c r="K4" s="26"/>
      <c r="L4" s="26"/>
      <c r="M4" s="26"/>
      <c r="N4" s="26"/>
      <c r="O4" s="6"/>
      <c r="P4" s="357" t="s">
        <v>54</v>
      </c>
      <c r="Q4" s="357"/>
      <c r="R4" s="357"/>
      <c r="S4" s="357"/>
      <c r="T4" s="357"/>
      <c r="U4" s="71"/>
      <c r="V4" s="71"/>
      <c r="W4" s="71"/>
      <c r="X4" s="71"/>
      <c r="Y4" s="71"/>
      <c r="Z4" s="71"/>
      <c r="AA4" s="71"/>
      <c r="AB4" s="11"/>
    </row>
    <row r="5" spans="1:28" s="23" customFormat="1" x14ac:dyDescent="0.2">
      <c r="A5" s="60"/>
      <c r="B5" s="61"/>
      <c r="C5" s="62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3"/>
      <c r="B6" s="358" t="s">
        <v>55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9"/>
    </row>
    <row r="7" spans="1:28" ht="12.9" customHeight="1" x14ac:dyDescent="0.2">
      <c r="A7" s="105"/>
      <c r="B7" s="105"/>
      <c r="C7" s="105"/>
      <c r="D7" s="105"/>
      <c r="E7" s="105"/>
      <c r="F7" s="108" t="s">
        <v>81</v>
      </c>
      <c r="G7" s="107"/>
      <c r="H7" s="109" t="s">
        <v>112</v>
      </c>
      <c r="I7" s="106"/>
      <c r="J7" s="105"/>
      <c r="K7" s="108" t="s">
        <v>82</v>
      </c>
      <c r="L7" s="107"/>
      <c r="M7" s="106"/>
      <c r="N7" s="106"/>
      <c r="O7" s="106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spans="1:28" s="100" customFormat="1" ht="33.75" customHeight="1" x14ac:dyDescent="0.3">
      <c r="A8" s="102" t="s">
        <v>86</v>
      </c>
      <c r="B8" s="102" t="s">
        <v>56</v>
      </c>
      <c r="C8" s="102" t="s">
        <v>57</v>
      </c>
      <c r="D8" s="102" t="s">
        <v>95</v>
      </c>
      <c r="E8" s="102" t="s">
        <v>87</v>
      </c>
      <c r="F8" s="104" t="s">
        <v>69</v>
      </c>
      <c r="G8" s="104" t="s">
        <v>70</v>
      </c>
      <c r="H8" s="104" t="s">
        <v>70</v>
      </c>
      <c r="I8" s="103" t="s">
        <v>88</v>
      </c>
      <c r="J8" s="102" t="s">
        <v>58</v>
      </c>
      <c r="K8" s="104" t="s">
        <v>69</v>
      </c>
      <c r="L8" s="104" t="s">
        <v>70</v>
      </c>
      <c r="M8" s="103" t="s">
        <v>83</v>
      </c>
      <c r="N8" s="103" t="s">
        <v>84</v>
      </c>
      <c r="O8" s="103" t="s">
        <v>59</v>
      </c>
      <c r="P8" s="102" t="s">
        <v>89</v>
      </c>
      <c r="Q8" s="102" t="s">
        <v>90</v>
      </c>
      <c r="R8" s="102" t="s">
        <v>60</v>
      </c>
      <c r="S8" s="102" t="s">
        <v>61</v>
      </c>
      <c r="T8" s="102" t="s">
        <v>62</v>
      </c>
      <c r="U8" s="102" t="s">
        <v>63</v>
      </c>
      <c r="V8" s="102" t="s">
        <v>64</v>
      </c>
      <c r="W8" s="102" t="s">
        <v>65</v>
      </c>
      <c r="X8" s="102" t="s">
        <v>66</v>
      </c>
      <c r="Y8" s="102" t="s">
        <v>85</v>
      </c>
      <c r="Z8" s="102" t="s">
        <v>67</v>
      </c>
      <c r="AA8" s="102" t="s">
        <v>68</v>
      </c>
      <c r="AB8" s="101"/>
    </row>
    <row r="9" spans="1:28" x14ac:dyDescent="0.2">
      <c r="A9" s="97" t="s">
        <v>71</v>
      </c>
      <c r="B9" s="92"/>
      <c r="C9" s="90"/>
      <c r="D9" s="90"/>
      <c r="E9" s="90"/>
      <c r="F9" s="94"/>
      <c r="G9" s="94"/>
      <c r="H9" s="96"/>
      <c r="I9" s="96"/>
      <c r="J9" s="95"/>
      <c r="K9" s="94"/>
      <c r="L9" s="94"/>
      <c r="M9" s="94"/>
      <c r="N9" s="94"/>
      <c r="O9" s="94"/>
      <c r="P9" s="93"/>
      <c r="Q9" s="93"/>
      <c r="R9" s="91"/>
      <c r="S9" s="91"/>
      <c r="T9" s="90"/>
      <c r="U9" s="90"/>
      <c r="V9" s="92"/>
      <c r="W9" s="92"/>
      <c r="X9" s="90"/>
      <c r="Y9" s="90"/>
      <c r="Z9" s="91"/>
      <c r="AA9" s="90"/>
    </row>
    <row r="10" spans="1:28" s="98" customFormat="1" x14ac:dyDescent="0.2">
      <c r="A10" s="97" t="s">
        <v>72</v>
      </c>
      <c r="B10" s="92"/>
      <c r="C10" s="90"/>
      <c r="D10" s="90"/>
      <c r="E10" s="90"/>
      <c r="F10" s="94"/>
      <c r="G10" s="94"/>
      <c r="H10" s="96"/>
      <c r="I10" s="96"/>
      <c r="J10" s="95"/>
      <c r="K10" s="94"/>
      <c r="L10" s="94"/>
      <c r="M10" s="94"/>
      <c r="N10" s="94"/>
      <c r="O10" s="94"/>
      <c r="P10" s="93"/>
      <c r="Q10" s="93"/>
      <c r="R10" s="91"/>
      <c r="S10" s="91"/>
      <c r="T10" s="90"/>
      <c r="U10" s="90"/>
      <c r="V10" s="92"/>
      <c r="W10" s="92"/>
      <c r="X10" s="90"/>
      <c r="Y10" s="90"/>
      <c r="Z10" s="91"/>
      <c r="AA10" s="90"/>
      <c r="AB10" s="99"/>
    </row>
    <row r="11" spans="1:28" s="87" customFormat="1" x14ac:dyDescent="0.2">
      <c r="A11" s="97" t="s">
        <v>73</v>
      </c>
      <c r="B11" s="92"/>
      <c r="C11" s="90"/>
      <c r="D11" s="90"/>
      <c r="E11" s="90"/>
      <c r="F11" s="94"/>
      <c r="G11" s="94"/>
      <c r="H11" s="96"/>
      <c r="I11" s="96"/>
      <c r="J11" s="95"/>
      <c r="K11" s="94"/>
      <c r="L11" s="94"/>
      <c r="M11" s="94"/>
      <c r="N11" s="94"/>
      <c r="O11" s="94"/>
      <c r="P11" s="93"/>
      <c r="Q11" s="93"/>
      <c r="R11" s="91"/>
      <c r="S11" s="91"/>
      <c r="T11" s="90"/>
      <c r="U11" s="90"/>
      <c r="V11" s="92"/>
      <c r="W11" s="92"/>
      <c r="X11" s="90"/>
      <c r="Y11" s="90"/>
      <c r="Z11" s="91"/>
      <c r="AA11" s="90"/>
    </row>
    <row r="12" spans="1:28" s="87" customFormat="1" x14ac:dyDescent="0.2">
      <c r="A12" s="97" t="s">
        <v>74</v>
      </c>
      <c r="B12" s="92"/>
      <c r="C12" s="90"/>
      <c r="D12" s="90"/>
      <c r="E12" s="90"/>
      <c r="F12" s="94"/>
      <c r="G12" s="94"/>
      <c r="H12" s="96"/>
      <c r="I12" s="96"/>
      <c r="J12" s="95"/>
      <c r="K12" s="94"/>
      <c r="L12" s="94"/>
      <c r="M12" s="94"/>
      <c r="N12" s="94"/>
      <c r="O12" s="94"/>
      <c r="P12" s="93"/>
      <c r="Q12" s="93"/>
      <c r="R12" s="91"/>
      <c r="S12" s="91"/>
      <c r="T12" s="90"/>
      <c r="U12" s="90"/>
      <c r="V12" s="92"/>
      <c r="W12" s="92"/>
      <c r="X12" s="90"/>
      <c r="Y12" s="90"/>
      <c r="Z12" s="91"/>
      <c r="AA12" s="90"/>
    </row>
    <row r="13" spans="1:28" s="87" customFormat="1" x14ac:dyDescent="0.2">
      <c r="A13" s="97"/>
      <c r="B13" s="92"/>
      <c r="C13" s="90"/>
      <c r="D13" s="90"/>
      <c r="E13" s="90"/>
      <c r="F13" s="94"/>
      <c r="G13" s="94"/>
      <c r="H13" s="96"/>
      <c r="I13" s="96"/>
      <c r="J13" s="95"/>
      <c r="K13" s="94"/>
      <c r="L13" s="94"/>
      <c r="M13" s="94"/>
      <c r="N13" s="94"/>
      <c r="O13" s="94"/>
      <c r="P13" s="93"/>
      <c r="Q13" s="93"/>
      <c r="R13" s="91"/>
      <c r="S13" s="91"/>
      <c r="T13" s="90"/>
      <c r="U13" s="90"/>
      <c r="V13" s="92"/>
      <c r="W13" s="92"/>
      <c r="X13" s="90"/>
      <c r="Y13" s="90"/>
      <c r="Z13" s="91"/>
      <c r="AA13" s="90"/>
    </row>
    <row r="14" spans="1:28" s="87" customFormat="1" x14ac:dyDescent="0.2">
      <c r="A14" s="97"/>
      <c r="B14" s="92"/>
      <c r="C14" s="90"/>
      <c r="D14" s="90"/>
      <c r="E14" s="90"/>
      <c r="F14" s="94"/>
      <c r="G14" s="94"/>
      <c r="H14" s="96"/>
      <c r="I14" s="96"/>
      <c r="J14" s="95"/>
      <c r="K14" s="94"/>
      <c r="L14" s="94"/>
      <c r="M14" s="94"/>
      <c r="N14" s="94"/>
      <c r="O14" s="94"/>
      <c r="P14" s="93"/>
      <c r="Q14" s="93"/>
      <c r="R14" s="91"/>
      <c r="S14" s="91"/>
      <c r="T14" s="90"/>
      <c r="U14" s="90"/>
      <c r="V14" s="92"/>
      <c r="W14" s="92"/>
      <c r="X14" s="90"/>
      <c r="Y14" s="90"/>
      <c r="Z14" s="91"/>
      <c r="AA14" s="90"/>
    </row>
    <row r="15" spans="1:28" s="87" customFormat="1" x14ac:dyDescent="0.2">
      <c r="A15" s="97"/>
      <c r="B15" s="92"/>
      <c r="C15" s="90"/>
      <c r="D15" s="90"/>
      <c r="E15" s="90"/>
      <c r="F15" s="94"/>
      <c r="G15" s="94"/>
      <c r="H15" s="96"/>
      <c r="I15" s="96"/>
      <c r="J15" s="95"/>
      <c r="K15" s="94"/>
      <c r="L15" s="94"/>
      <c r="M15" s="94"/>
      <c r="N15" s="94"/>
      <c r="O15" s="94"/>
      <c r="P15" s="93"/>
      <c r="Q15" s="93"/>
      <c r="R15" s="91"/>
      <c r="S15" s="91"/>
      <c r="T15" s="90"/>
      <c r="U15" s="90"/>
      <c r="V15" s="92"/>
      <c r="W15" s="92"/>
      <c r="X15" s="90"/>
      <c r="Y15" s="90"/>
      <c r="Z15" s="91"/>
      <c r="AA15" s="90"/>
    </row>
    <row r="16" spans="1:28" s="87" customFormat="1" x14ac:dyDescent="0.2">
      <c r="A16" s="97"/>
      <c r="B16" s="92"/>
      <c r="C16" s="90"/>
      <c r="D16" s="90"/>
      <c r="E16" s="90"/>
      <c r="F16" s="94"/>
      <c r="G16" s="94"/>
      <c r="H16" s="96"/>
      <c r="I16" s="96"/>
      <c r="J16" s="95"/>
      <c r="K16" s="94"/>
      <c r="L16" s="94"/>
      <c r="M16" s="94"/>
      <c r="N16" s="94"/>
      <c r="O16" s="94"/>
      <c r="P16" s="93"/>
      <c r="Q16" s="93"/>
      <c r="R16" s="91"/>
      <c r="S16" s="91"/>
      <c r="T16" s="90"/>
      <c r="U16" s="90"/>
      <c r="V16" s="92"/>
      <c r="W16" s="92"/>
      <c r="X16" s="90"/>
      <c r="Y16" s="90"/>
      <c r="Z16" s="91"/>
      <c r="AA16" s="90"/>
    </row>
    <row r="17" spans="1:27" x14ac:dyDescent="0.2">
      <c r="A17" s="97"/>
      <c r="B17" s="92"/>
      <c r="C17" s="90"/>
      <c r="D17" s="90"/>
      <c r="E17" s="90"/>
      <c r="F17" s="94"/>
      <c r="G17" s="94"/>
      <c r="H17" s="96"/>
      <c r="I17" s="96"/>
      <c r="J17" s="95"/>
      <c r="K17" s="94"/>
      <c r="L17" s="94"/>
      <c r="M17" s="94"/>
      <c r="N17" s="94"/>
      <c r="O17" s="94"/>
      <c r="P17" s="93"/>
      <c r="Q17" s="93"/>
      <c r="R17" s="91"/>
      <c r="S17" s="91"/>
      <c r="T17" s="90"/>
      <c r="U17" s="90"/>
      <c r="V17" s="92"/>
      <c r="W17" s="92"/>
      <c r="X17" s="90"/>
      <c r="Y17" s="90"/>
      <c r="Z17" s="91"/>
      <c r="AA17" s="90"/>
    </row>
    <row r="18" spans="1:27" s="88" customFormat="1" x14ac:dyDescent="0.2">
      <c r="A18" s="89">
        <v>900001</v>
      </c>
      <c r="B18" s="64" t="s">
        <v>75</v>
      </c>
      <c r="C18" s="64"/>
      <c r="D18" s="64"/>
      <c r="E18" s="64"/>
      <c r="F18" s="65">
        <f>SUM(F9:F17)</f>
        <v>0</v>
      </c>
      <c r="G18" s="65">
        <f>SUM(G9:G17)</f>
        <v>0</v>
      </c>
      <c r="H18" s="65">
        <f>SUM(H9:H17)</f>
        <v>0</v>
      </c>
      <c r="I18" s="65">
        <f>SUM(I9:I17)</f>
        <v>0</v>
      </c>
      <c r="J18" s="66"/>
      <c r="K18" s="65">
        <f>SUM(K9:K17)</f>
        <v>0</v>
      </c>
      <c r="L18" s="65">
        <f>SUM(L9:L17)</f>
        <v>0</v>
      </c>
      <c r="M18" s="65">
        <f>SUM(M9:M17)</f>
        <v>0</v>
      </c>
      <c r="N18" s="65">
        <f>SUM(N9:N17)</f>
        <v>0</v>
      </c>
      <c r="O18" s="65">
        <f>SUM(O9:O17)</f>
        <v>0</v>
      </c>
      <c r="P18" s="67"/>
      <c r="Q18" s="64"/>
      <c r="R18" s="64"/>
      <c r="S18" s="68"/>
      <c r="T18" s="64"/>
      <c r="U18" s="64"/>
      <c r="V18" s="64"/>
      <c r="W18" s="64"/>
      <c r="X18" s="64"/>
      <c r="Y18" s="64"/>
      <c r="Z18" s="64"/>
      <c r="AA18" s="64"/>
    </row>
    <row r="19" spans="1:27" s="88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8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zoomScaleSheetLayoutView="100" workbookViewId="0"/>
  </sheetViews>
  <sheetFormatPr baseColWidth="10" defaultColWidth="12.44140625" defaultRowHeight="10.199999999999999" x14ac:dyDescent="0.2"/>
  <cols>
    <col min="1" max="1" width="19.6640625" style="71" customWidth="1"/>
    <col min="2" max="2" width="50.6640625" style="71" customWidth="1"/>
    <col min="3" max="4" width="17.6640625" style="4" customWidth="1"/>
    <col min="5" max="16384" width="12.44140625" style="71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3" t="s">
        <v>231</v>
      </c>
      <c r="B5" s="203"/>
      <c r="C5" s="12"/>
      <c r="D5" s="83" t="s">
        <v>230</v>
      </c>
    </row>
    <row r="6" spans="1:4" ht="11.25" customHeight="1" x14ac:dyDescent="0.2">
      <c r="A6" s="209"/>
      <c r="B6" s="209"/>
      <c r="C6" s="210"/>
      <c r="D6" s="230"/>
    </row>
    <row r="7" spans="1:4" ht="15" customHeight="1" x14ac:dyDescent="0.2">
      <c r="A7" s="121" t="s">
        <v>45</v>
      </c>
      <c r="B7" s="120" t="s">
        <v>46</v>
      </c>
      <c r="C7" s="118" t="s">
        <v>116</v>
      </c>
      <c r="D7" s="118" t="s">
        <v>135</v>
      </c>
    </row>
    <row r="8" spans="1:4" x14ac:dyDescent="0.2">
      <c r="A8" s="131">
        <v>417311001</v>
      </c>
      <c r="B8" s="131" t="s">
        <v>598</v>
      </c>
      <c r="C8" s="129">
        <v>1474434656.4400001</v>
      </c>
      <c r="D8" s="115"/>
    </row>
    <row r="9" spans="1:4" x14ac:dyDescent="0.2">
      <c r="A9" s="131">
        <v>417311002</v>
      </c>
      <c r="B9" s="131" t="s">
        <v>599</v>
      </c>
      <c r="C9" s="129">
        <v>30699641.379999999</v>
      </c>
      <c r="D9" s="115"/>
    </row>
    <row r="10" spans="1:4" x14ac:dyDescent="0.2">
      <c r="A10" s="131">
        <v>417311003</v>
      </c>
      <c r="B10" s="131" t="s">
        <v>600</v>
      </c>
      <c r="C10" s="129">
        <v>207597492.06</v>
      </c>
      <c r="D10" s="115"/>
    </row>
    <row r="11" spans="1:4" x14ac:dyDescent="0.2">
      <c r="A11" s="131">
        <v>417311004</v>
      </c>
      <c r="B11" s="131" t="s">
        <v>601</v>
      </c>
      <c r="C11" s="129">
        <v>893646.5</v>
      </c>
      <c r="D11" s="115"/>
    </row>
    <row r="12" spans="1:4" x14ac:dyDescent="0.2">
      <c r="A12" s="131">
        <v>417311005</v>
      </c>
      <c r="B12" s="131" t="s">
        <v>602</v>
      </c>
      <c r="C12" s="129">
        <v>8789943.8499999996</v>
      </c>
      <c r="D12" s="115"/>
    </row>
    <row r="13" spans="1:4" x14ac:dyDescent="0.2">
      <c r="A13" s="131">
        <v>417311006</v>
      </c>
      <c r="B13" s="131" t="s">
        <v>603</v>
      </c>
      <c r="C13" s="129">
        <v>101802.37</v>
      </c>
      <c r="D13" s="115"/>
    </row>
    <row r="14" spans="1:4" x14ac:dyDescent="0.2">
      <c r="A14" s="131">
        <v>417312001</v>
      </c>
      <c r="B14" s="131" t="s">
        <v>604</v>
      </c>
      <c r="C14" s="129">
        <v>156770251.65000001</v>
      </c>
      <c r="D14" s="115"/>
    </row>
    <row r="15" spans="1:4" x14ac:dyDescent="0.2">
      <c r="A15" s="131">
        <v>417312003</v>
      </c>
      <c r="B15" s="131" t="s">
        <v>605</v>
      </c>
      <c r="C15" s="129">
        <v>24168598.68</v>
      </c>
      <c r="D15" s="115"/>
    </row>
    <row r="16" spans="1:4" x14ac:dyDescent="0.2">
      <c r="A16" s="131">
        <v>417312004</v>
      </c>
      <c r="B16" s="131" t="s">
        <v>606</v>
      </c>
      <c r="C16" s="129">
        <v>6514330.9000000004</v>
      </c>
      <c r="D16" s="115"/>
    </row>
    <row r="17" spans="1:4" x14ac:dyDescent="0.2">
      <c r="A17" s="131">
        <v>417312005</v>
      </c>
      <c r="B17" s="131" t="s">
        <v>612</v>
      </c>
      <c r="C17" s="129">
        <v>22840503</v>
      </c>
      <c r="D17" s="115"/>
    </row>
    <row r="18" spans="1:4" x14ac:dyDescent="0.2">
      <c r="A18" s="131">
        <v>417313001</v>
      </c>
      <c r="B18" s="131" t="s">
        <v>607</v>
      </c>
      <c r="C18" s="129">
        <v>48236819.939999998</v>
      </c>
      <c r="D18" s="115"/>
    </row>
    <row r="19" spans="1:4" x14ac:dyDescent="0.2">
      <c r="A19" s="131">
        <v>417313002</v>
      </c>
      <c r="B19" s="131" t="s">
        <v>608</v>
      </c>
      <c r="C19" s="129">
        <v>1229410.27</v>
      </c>
      <c r="D19" s="115"/>
    </row>
    <row r="20" spans="1:4" x14ac:dyDescent="0.2">
      <c r="A20" s="131">
        <v>417313003</v>
      </c>
      <c r="B20" s="131" t="s">
        <v>609</v>
      </c>
      <c r="C20" s="129">
        <v>7671631.5599999996</v>
      </c>
      <c r="D20" s="115"/>
    </row>
    <row r="21" spans="1:4" x14ac:dyDescent="0.2">
      <c r="A21" s="131">
        <v>417313004</v>
      </c>
      <c r="B21" s="131" t="s">
        <v>610</v>
      </c>
      <c r="C21" s="129">
        <v>16262213.9</v>
      </c>
      <c r="D21" s="115"/>
    </row>
    <row r="22" spans="1:4" x14ac:dyDescent="0.2">
      <c r="A22" s="131">
        <v>417313005</v>
      </c>
      <c r="B22" s="131" t="s">
        <v>611</v>
      </c>
      <c r="C22" s="129">
        <v>10997950.27</v>
      </c>
      <c r="D22" s="115"/>
    </row>
    <row r="23" spans="1:4" x14ac:dyDescent="0.2">
      <c r="A23" s="131">
        <v>417313010</v>
      </c>
      <c r="B23" s="131" t="s">
        <v>616</v>
      </c>
      <c r="C23" s="129">
        <v>408663.8</v>
      </c>
      <c r="D23" s="115"/>
    </row>
    <row r="24" spans="1:4" x14ac:dyDescent="0.2">
      <c r="A24" s="131">
        <v>417313013</v>
      </c>
      <c r="B24" s="131" t="s">
        <v>617</v>
      </c>
      <c r="C24" s="129">
        <v>36338.879999999997</v>
      </c>
      <c r="D24" s="115"/>
    </row>
    <row r="25" spans="1:4" x14ac:dyDescent="0.2">
      <c r="A25" s="131">
        <v>417313011</v>
      </c>
      <c r="B25" s="131" t="s">
        <v>900</v>
      </c>
      <c r="C25" s="129">
        <v>750</v>
      </c>
      <c r="D25" s="115"/>
    </row>
    <row r="26" spans="1:4" x14ac:dyDescent="0.2">
      <c r="A26" s="131">
        <v>417313014</v>
      </c>
      <c r="B26" s="131" t="s">
        <v>901</v>
      </c>
      <c r="C26" s="129">
        <v>133215.85</v>
      </c>
      <c r="D26" s="115"/>
    </row>
    <row r="27" spans="1:4" x14ac:dyDescent="0.2">
      <c r="A27" s="131"/>
      <c r="B27" s="131"/>
      <c r="C27" s="129"/>
      <c r="D27" s="115"/>
    </row>
    <row r="28" spans="1:4" x14ac:dyDescent="0.2">
      <c r="A28" s="131"/>
      <c r="B28" s="131"/>
      <c r="C28" s="129"/>
      <c r="D28" s="115"/>
    </row>
    <row r="29" spans="1:4" s="7" customFormat="1" x14ac:dyDescent="0.2">
      <c r="A29" s="146"/>
      <c r="B29" s="146" t="s">
        <v>229</v>
      </c>
      <c r="C29" s="126">
        <f>SUM(C8:C28)</f>
        <v>2017787861.3000002</v>
      </c>
      <c r="D29" s="137"/>
    </row>
    <row r="30" spans="1:4" s="7" customFormat="1" x14ac:dyDescent="0.2">
      <c r="A30" s="46"/>
      <c r="B30" s="46"/>
      <c r="C30" s="10"/>
      <c r="D30" s="10"/>
    </row>
    <row r="31" spans="1:4" s="7" customFormat="1" x14ac:dyDescent="0.2">
      <c r="A31" s="46"/>
      <c r="B31" s="46"/>
      <c r="C31" s="10"/>
      <c r="D31" s="10"/>
    </row>
    <row r="32" spans="1:4" x14ac:dyDescent="0.2">
      <c r="A32" s="47"/>
      <c r="B32" s="47"/>
      <c r="C32" s="34"/>
      <c r="D32" s="34"/>
    </row>
    <row r="33" spans="1:4" ht="21.75" customHeight="1" x14ac:dyDescent="0.2">
      <c r="A33" s="203" t="s">
        <v>228</v>
      </c>
      <c r="B33" s="203"/>
      <c r="C33" s="231"/>
      <c r="D33" s="83" t="s">
        <v>227</v>
      </c>
    </row>
    <row r="34" spans="1:4" x14ac:dyDescent="0.2">
      <c r="A34" s="209"/>
      <c r="B34" s="209"/>
      <c r="C34" s="210"/>
      <c r="D34" s="230"/>
    </row>
    <row r="35" spans="1:4" ht="15" customHeight="1" x14ac:dyDescent="0.2">
      <c r="A35" s="121" t="s">
        <v>45</v>
      </c>
      <c r="B35" s="120" t="s">
        <v>46</v>
      </c>
      <c r="C35" s="118" t="s">
        <v>116</v>
      </c>
      <c r="D35" s="118" t="s">
        <v>135</v>
      </c>
    </row>
    <row r="36" spans="1:4" x14ac:dyDescent="0.2">
      <c r="A36" s="131">
        <v>421213001</v>
      </c>
      <c r="B36" s="131" t="s">
        <v>902</v>
      </c>
      <c r="C36" s="129">
        <v>5553000</v>
      </c>
      <c r="D36" s="115"/>
    </row>
    <row r="37" spans="1:4" x14ac:dyDescent="0.2">
      <c r="A37" s="131">
        <v>421311001</v>
      </c>
      <c r="B37" s="131" t="s">
        <v>618</v>
      </c>
      <c r="C37" s="129">
        <v>2013363.6</v>
      </c>
      <c r="D37" s="115"/>
    </row>
    <row r="38" spans="1:4" x14ac:dyDescent="0.2">
      <c r="A38" s="131">
        <v>421311004</v>
      </c>
      <c r="B38" s="131" t="s">
        <v>865</v>
      </c>
      <c r="C38" s="129">
        <v>86903.01</v>
      </c>
      <c r="D38" s="115"/>
    </row>
    <row r="39" spans="1:4" x14ac:dyDescent="0.2">
      <c r="A39" s="146"/>
      <c r="B39" s="146" t="s">
        <v>226</v>
      </c>
      <c r="C39" s="126">
        <f>SUM(C36:C38)</f>
        <v>7653266.6099999994</v>
      </c>
      <c r="D39" s="137"/>
    </row>
    <row r="40" spans="1:4" x14ac:dyDescent="0.2">
      <c r="A40" s="47"/>
      <c r="B40" s="47"/>
      <c r="C40" s="34"/>
      <c r="D40" s="34"/>
    </row>
    <row r="41" spans="1:4" x14ac:dyDescent="0.2">
      <c r="A41" s="47"/>
      <c r="B41" s="47"/>
      <c r="C41" s="34"/>
      <c r="D41" s="34"/>
    </row>
    <row r="42" spans="1:4" x14ac:dyDescent="0.2">
      <c r="A42" s="47"/>
      <c r="B42" s="47"/>
      <c r="C42" s="34"/>
      <c r="D42" s="34"/>
    </row>
    <row r="43" spans="1:4" x14ac:dyDescent="0.2">
      <c r="A43" s="47"/>
      <c r="B43" s="47"/>
      <c r="C43" s="34"/>
      <c r="D43" s="34"/>
    </row>
    <row r="44" spans="1:4" x14ac:dyDescent="0.2">
      <c r="A44" s="47"/>
      <c r="B44" s="47"/>
      <c r="C44" s="34"/>
      <c r="D44" s="34"/>
    </row>
    <row r="45" spans="1:4" x14ac:dyDescent="0.2">
      <c r="A45" s="47"/>
      <c r="B45" s="47"/>
      <c r="C45" s="34"/>
      <c r="D45" s="34"/>
    </row>
    <row r="46" spans="1:4" x14ac:dyDescent="0.2">
      <c r="A46" s="47"/>
      <c r="B46" s="47"/>
      <c r="C46" s="34"/>
      <c r="D46" s="34"/>
    </row>
    <row r="47" spans="1:4" x14ac:dyDescent="0.2">
      <c r="A47" s="47"/>
      <c r="B47" s="47"/>
      <c r="C47" s="34"/>
      <c r="D47" s="34"/>
    </row>
    <row r="48" spans="1:4" x14ac:dyDescent="0.2">
      <c r="A48" s="47"/>
      <c r="B48" s="47"/>
      <c r="C48" s="34"/>
      <c r="D48" s="34"/>
    </row>
    <row r="49" spans="1:4" x14ac:dyDescent="0.2">
      <c r="A49" s="47"/>
      <c r="B49" s="47"/>
      <c r="C49" s="34"/>
      <c r="D49" s="34"/>
    </row>
    <row r="50" spans="1:4" x14ac:dyDescent="0.2">
      <c r="A50" s="47"/>
      <c r="B50" s="47"/>
      <c r="C50" s="34"/>
      <c r="D50" s="34"/>
    </row>
    <row r="51" spans="1:4" x14ac:dyDescent="0.2">
      <c r="A51" s="47"/>
      <c r="B51" s="47"/>
      <c r="C51" s="34"/>
      <c r="D51" s="34"/>
    </row>
    <row r="52" spans="1:4" x14ac:dyDescent="0.2">
      <c r="A52" s="47"/>
      <c r="B52" s="47"/>
      <c r="C52" s="34"/>
      <c r="D52" s="34"/>
    </row>
    <row r="53" spans="1:4" x14ac:dyDescent="0.2">
      <c r="A53" s="47"/>
      <c r="B53" s="47"/>
      <c r="C53" s="34"/>
      <c r="D53" s="34"/>
    </row>
    <row r="54" spans="1:4" x14ac:dyDescent="0.2">
      <c r="A54" s="47"/>
      <c r="B54" s="47"/>
      <c r="C54" s="34"/>
      <c r="D54" s="34"/>
    </row>
    <row r="55" spans="1:4" x14ac:dyDescent="0.2">
      <c r="A55" s="47"/>
      <c r="B55" s="47"/>
      <c r="C55" s="34"/>
      <c r="D55" s="34"/>
    </row>
    <row r="56" spans="1:4" x14ac:dyDescent="0.2">
      <c r="A56" s="47"/>
      <c r="B56" s="47"/>
      <c r="C56" s="34"/>
      <c r="D56" s="34"/>
    </row>
  </sheetData>
  <dataValidations count="4">
    <dataValidation allowBlank="1" showInputMessage="1" showErrorMessage="1" prompt="Saldo final de la Información Financiera Trimestral que se presenta (trimestral: 1er, 2do, 3ro. o 4to.)." sqref="C7 C35"/>
    <dataValidation allowBlank="1" showInputMessage="1" showErrorMessage="1" prompt="Corresponde al número de la cuenta de acuerdo al Plan de Cuentas emitido por el CONAC (DOF 23/12/2015)." sqref="A7 A35"/>
    <dataValidation allowBlank="1" showInputMessage="1" showErrorMessage="1" prompt="Corresponde al nombre o descripción de la cuenta de acuerdo al Plan de Cuentas emitido por el CONAC." sqref="B7 B35"/>
    <dataValidation allowBlank="1" showInputMessage="1" showErrorMessage="1" prompt="Características cualitativas significativas que les impacten financieramente." sqref="D7 D35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5" width="17.6640625" style="71" customWidth="1"/>
    <col min="6" max="6" width="11.44140625" style="71" customWidth="1"/>
    <col min="7" max="16384" width="11.44140625" style="71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3" t="s">
        <v>234</v>
      </c>
      <c r="B5" s="203"/>
      <c r="C5" s="21"/>
      <c r="E5" s="83" t="s">
        <v>233</v>
      </c>
    </row>
    <row r="6" spans="1:5" x14ac:dyDescent="0.2">
      <c r="A6" s="209"/>
      <c r="B6" s="209"/>
      <c r="C6" s="210"/>
      <c r="D6" s="209"/>
      <c r="E6" s="230"/>
    </row>
    <row r="7" spans="1:5" ht="15" customHeight="1" x14ac:dyDescent="0.2">
      <c r="A7" s="121" t="s">
        <v>45</v>
      </c>
      <c r="B7" s="120" t="s">
        <v>46</v>
      </c>
      <c r="C7" s="118" t="s">
        <v>116</v>
      </c>
      <c r="D7" s="237" t="s">
        <v>213</v>
      </c>
      <c r="E7" s="118" t="s">
        <v>135</v>
      </c>
    </row>
    <row r="8" spans="1:5" x14ac:dyDescent="0.2">
      <c r="A8" s="236">
        <v>431111001</v>
      </c>
      <c r="B8" s="236" t="s">
        <v>613</v>
      </c>
      <c r="C8" s="235">
        <v>95856594.370000005</v>
      </c>
      <c r="D8" s="234"/>
      <c r="E8" s="234"/>
    </row>
    <row r="9" spans="1:5" x14ac:dyDescent="0.2">
      <c r="A9" s="236">
        <v>431111002</v>
      </c>
      <c r="B9" s="236" t="s">
        <v>614</v>
      </c>
      <c r="C9" s="235">
        <v>774775.17</v>
      </c>
      <c r="D9" s="234"/>
      <c r="E9" s="234"/>
    </row>
    <row r="10" spans="1:5" x14ac:dyDescent="0.2">
      <c r="A10" s="236">
        <v>431111003</v>
      </c>
      <c r="B10" s="236" t="s">
        <v>615</v>
      </c>
      <c r="C10" s="235">
        <v>22531612</v>
      </c>
      <c r="D10" s="234"/>
      <c r="E10" s="234"/>
    </row>
    <row r="11" spans="1:5" x14ac:dyDescent="0.2">
      <c r="A11" s="236">
        <v>439211001</v>
      </c>
      <c r="B11" s="236" t="s">
        <v>619</v>
      </c>
      <c r="C11" s="235">
        <v>1044738.38</v>
      </c>
      <c r="D11" s="234"/>
      <c r="E11" s="234"/>
    </row>
    <row r="12" spans="1:5" x14ac:dyDescent="0.2">
      <c r="A12" s="236">
        <v>439311001</v>
      </c>
      <c r="B12" s="236" t="s">
        <v>620</v>
      </c>
      <c r="C12" s="235">
        <v>757196.79</v>
      </c>
      <c r="D12" s="234"/>
      <c r="E12" s="234"/>
    </row>
    <row r="13" spans="1:5" x14ac:dyDescent="0.2">
      <c r="A13" s="236">
        <v>439911004</v>
      </c>
      <c r="B13" s="236" t="s">
        <v>617</v>
      </c>
      <c r="C13" s="235">
        <v>495943.25</v>
      </c>
      <c r="D13" s="234"/>
      <c r="E13" s="234"/>
    </row>
    <row r="14" spans="1:5" x14ac:dyDescent="0.2">
      <c r="A14" s="236">
        <v>439911006</v>
      </c>
      <c r="B14" s="236" t="s">
        <v>621</v>
      </c>
      <c r="C14" s="235">
        <v>5494041.0599999996</v>
      </c>
      <c r="D14" s="234"/>
      <c r="E14" s="234"/>
    </row>
    <row r="15" spans="1:5" x14ac:dyDescent="0.2">
      <c r="A15" s="236"/>
      <c r="B15" s="236"/>
      <c r="C15" s="235"/>
      <c r="D15" s="234"/>
      <c r="E15" s="234"/>
    </row>
    <row r="16" spans="1:5" x14ac:dyDescent="0.2">
      <c r="A16" s="233"/>
      <c r="B16" s="146" t="s">
        <v>232</v>
      </c>
      <c r="C16" s="113">
        <f>SUM(C8:C15)</f>
        <v>126954901.02000001</v>
      </c>
      <c r="D16" s="232"/>
      <c r="E16" s="232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47" customWidth="1"/>
    <col min="2" max="2" width="59.88671875" style="47" customWidth="1"/>
    <col min="3" max="3" width="17.6640625" style="34" customWidth="1"/>
    <col min="4" max="4" width="17.6640625" style="50" customWidth="1"/>
    <col min="5" max="5" width="61.44140625" style="51" customWidth="1"/>
    <col min="6" max="8" width="11.44140625" style="47"/>
    <col min="9" max="16384" width="11.44140625" style="71"/>
  </cols>
  <sheetData>
    <row r="1" spans="1:8" s="11" customFormat="1" x14ac:dyDescent="0.2">
      <c r="A1" s="20" t="s">
        <v>43</v>
      </c>
      <c r="B1" s="20"/>
      <c r="C1" s="21"/>
      <c r="D1" s="249"/>
      <c r="E1" s="5"/>
    </row>
    <row r="2" spans="1:8" s="11" customFormat="1" x14ac:dyDescent="0.2">
      <c r="A2" s="20" t="s">
        <v>0</v>
      </c>
      <c r="B2" s="20"/>
      <c r="C2" s="21"/>
      <c r="D2" s="249"/>
      <c r="E2" s="33"/>
    </row>
    <row r="3" spans="1:8" s="11" customFormat="1" x14ac:dyDescent="0.2">
      <c r="C3" s="21"/>
      <c r="D3" s="249"/>
      <c r="E3" s="33"/>
    </row>
    <row r="4" spans="1:8" s="11" customFormat="1" x14ac:dyDescent="0.2">
      <c r="C4" s="21"/>
      <c r="D4" s="249"/>
      <c r="E4" s="33"/>
    </row>
    <row r="5" spans="1:8" s="11" customFormat="1" x14ac:dyDescent="0.2">
      <c r="A5" s="110" t="s">
        <v>239</v>
      </c>
      <c r="B5" s="110"/>
      <c r="C5" s="21"/>
      <c r="D5" s="248"/>
      <c r="E5" s="247" t="s">
        <v>238</v>
      </c>
    </row>
    <row r="6" spans="1:8" x14ac:dyDescent="0.2">
      <c r="A6" s="144"/>
      <c r="B6" s="144"/>
      <c r="C6" s="142"/>
      <c r="D6" s="246"/>
      <c r="E6" s="3"/>
      <c r="F6" s="71"/>
      <c r="G6" s="71"/>
      <c r="H6" s="71"/>
    </row>
    <row r="7" spans="1:8" x14ac:dyDescent="0.2">
      <c r="A7" s="121" t="s">
        <v>45</v>
      </c>
      <c r="B7" s="120" t="s">
        <v>46</v>
      </c>
      <c r="C7" s="118" t="s">
        <v>116</v>
      </c>
      <c r="D7" s="245" t="s">
        <v>237</v>
      </c>
      <c r="E7" s="244" t="s">
        <v>236</v>
      </c>
      <c r="F7" s="71"/>
      <c r="G7" s="71"/>
      <c r="H7" s="71"/>
    </row>
    <row r="8" spans="1:8" x14ac:dyDescent="0.2">
      <c r="A8" s="131">
        <v>511111001</v>
      </c>
      <c r="B8" s="131" t="s">
        <v>622</v>
      </c>
      <c r="C8" s="147">
        <v>97555817.570000023</v>
      </c>
      <c r="D8" s="243">
        <f t="shared" ref="D8:D39" si="0">+C8/$C$160</f>
        <v>5.7372158626321057E-2</v>
      </c>
      <c r="E8" s="242"/>
    </row>
    <row r="9" spans="1:8" x14ac:dyDescent="0.2">
      <c r="A9" s="131">
        <v>511111002</v>
      </c>
      <c r="B9" s="131" t="s">
        <v>623</v>
      </c>
      <c r="C9" s="147">
        <v>67806723.610000014</v>
      </c>
      <c r="D9" s="243">
        <f t="shared" si="0"/>
        <v>3.9876843839606491E-2</v>
      </c>
      <c r="E9" s="242"/>
    </row>
    <row r="10" spans="1:8" x14ac:dyDescent="0.2">
      <c r="A10" s="131">
        <v>511211001</v>
      </c>
      <c r="B10" s="131" t="s">
        <v>622</v>
      </c>
      <c r="C10" s="147">
        <v>4583384.0599999996</v>
      </c>
      <c r="D10" s="243">
        <f t="shared" si="0"/>
        <v>2.695468541863109E-3</v>
      </c>
      <c r="E10" s="242"/>
    </row>
    <row r="11" spans="1:8" x14ac:dyDescent="0.2">
      <c r="A11" s="131">
        <v>511211002</v>
      </c>
      <c r="B11" s="131" t="s">
        <v>623</v>
      </c>
      <c r="C11" s="147">
        <v>2402430.08</v>
      </c>
      <c r="D11" s="243">
        <f t="shared" si="0"/>
        <v>1.4128588440100462E-3</v>
      </c>
      <c r="E11" s="242"/>
    </row>
    <row r="12" spans="1:8" x14ac:dyDescent="0.2">
      <c r="A12" s="131">
        <v>511311001</v>
      </c>
      <c r="B12" s="131" t="s">
        <v>624</v>
      </c>
      <c r="C12" s="147">
        <v>10813623.209999999</v>
      </c>
      <c r="D12" s="243">
        <f t="shared" si="0"/>
        <v>6.3594455111221403E-3</v>
      </c>
      <c r="E12" s="242"/>
    </row>
    <row r="13" spans="1:8" x14ac:dyDescent="0.2">
      <c r="A13" s="131">
        <v>511311002</v>
      </c>
      <c r="B13" s="131" t="s">
        <v>625</v>
      </c>
      <c r="C13" s="147">
        <v>1156189.73</v>
      </c>
      <c r="D13" s="243">
        <f t="shared" si="0"/>
        <v>6.7995022997051693E-4</v>
      </c>
      <c r="E13" s="242"/>
    </row>
    <row r="14" spans="1:8" x14ac:dyDescent="0.2">
      <c r="A14" s="131">
        <v>511311003</v>
      </c>
      <c r="B14" s="131" t="s">
        <v>626</v>
      </c>
      <c r="C14" s="147">
        <v>21532379.580000002</v>
      </c>
      <c r="D14" s="243">
        <f t="shared" si="0"/>
        <v>1.2663100239813983E-2</v>
      </c>
      <c r="E14" s="242"/>
    </row>
    <row r="15" spans="1:8" x14ac:dyDescent="0.2">
      <c r="A15" s="131">
        <v>511312001</v>
      </c>
      <c r="B15" s="131" t="s">
        <v>627</v>
      </c>
      <c r="C15" s="147">
        <v>20663794.370000008</v>
      </c>
      <c r="D15" s="243">
        <f t="shared" si="0"/>
        <v>1.21522889966727E-2</v>
      </c>
      <c r="E15" s="242"/>
    </row>
    <row r="16" spans="1:8" x14ac:dyDescent="0.2">
      <c r="A16" s="131">
        <v>511313001</v>
      </c>
      <c r="B16" s="131" t="s">
        <v>628</v>
      </c>
      <c r="C16" s="147">
        <v>1156334.4600000002</v>
      </c>
      <c r="D16" s="243">
        <f t="shared" si="0"/>
        <v>6.8003534506385353E-4</v>
      </c>
      <c r="E16" s="242"/>
    </row>
    <row r="17" spans="1:5" x14ac:dyDescent="0.2">
      <c r="A17" s="131">
        <v>511411001</v>
      </c>
      <c r="B17" s="131" t="s">
        <v>574</v>
      </c>
      <c r="C17" s="147">
        <v>30664672.040000003</v>
      </c>
      <c r="D17" s="243">
        <f t="shared" si="0"/>
        <v>1.8033762335502222E-2</v>
      </c>
      <c r="E17" s="242"/>
    </row>
    <row r="18" spans="1:5" x14ac:dyDescent="0.2">
      <c r="A18" s="131">
        <v>511412001</v>
      </c>
      <c r="B18" s="131" t="s">
        <v>575</v>
      </c>
      <c r="C18" s="147">
        <v>11955972.639999993</v>
      </c>
      <c r="D18" s="243">
        <f t="shared" si="0"/>
        <v>7.0312563199200918E-3</v>
      </c>
      <c r="E18" s="242"/>
    </row>
    <row r="19" spans="1:5" x14ac:dyDescent="0.2">
      <c r="A19" s="131">
        <v>511413001</v>
      </c>
      <c r="B19" s="131" t="s">
        <v>576</v>
      </c>
      <c r="C19" s="147">
        <v>4782389.0599999996</v>
      </c>
      <c r="D19" s="243">
        <f t="shared" si="0"/>
        <v>2.812502530320421E-3</v>
      </c>
      <c r="E19" s="242"/>
    </row>
    <row r="20" spans="1:5" x14ac:dyDescent="0.2">
      <c r="A20" s="131">
        <v>511511002</v>
      </c>
      <c r="B20" s="131" t="s">
        <v>629</v>
      </c>
      <c r="C20" s="147">
        <v>5318180.07</v>
      </c>
      <c r="D20" s="243">
        <f t="shared" si="0"/>
        <v>3.1275989293047262E-3</v>
      </c>
      <c r="E20" s="242"/>
    </row>
    <row r="21" spans="1:5" x14ac:dyDescent="0.2">
      <c r="A21" s="131">
        <v>511512001</v>
      </c>
      <c r="B21" s="131" t="s">
        <v>630</v>
      </c>
      <c r="C21" s="147">
        <v>2788211.5499999993</v>
      </c>
      <c r="D21" s="243">
        <f t="shared" si="0"/>
        <v>1.639735274788292E-3</v>
      </c>
      <c r="E21" s="242"/>
    </row>
    <row r="22" spans="1:5" x14ac:dyDescent="0.2">
      <c r="A22" s="131">
        <v>511512002</v>
      </c>
      <c r="B22" s="131" t="s">
        <v>631</v>
      </c>
      <c r="C22" s="147">
        <v>8930525.8300000001</v>
      </c>
      <c r="D22" s="243">
        <f t="shared" si="0"/>
        <v>5.2520040044518835E-3</v>
      </c>
      <c r="E22" s="242"/>
    </row>
    <row r="23" spans="1:5" x14ac:dyDescent="0.2">
      <c r="A23" s="131">
        <v>511513001</v>
      </c>
      <c r="B23" s="131" t="s">
        <v>632</v>
      </c>
      <c r="C23" s="147">
        <v>250764</v>
      </c>
      <c r="D23" s="243">
        <f t="shared" si="0"/>
        <v>1.4747323475043037E-4</v>
      </c>
      <c r="E23" s="242"/>
    </row>
    <row r="24" spans="1:5" x14ac:dyDescent="0.2">
      <c r="A24" s="131">
        <v>511513002</v>
      </c>
      <c r="B24" s="131" t="s">
        <v>633</v>
      </c>
      <c r="C24" s="147">
        <v>210437.24999999991</v>
      </c>
      <c r="D24" s="243">
        <f t="shared" si="0"/>
        <v>1.237572457349739E-4</v>
      </c>
      <c r="E24" s="242"/>
    </row>
    <row r="25" spans="1:5" x14ac:dyDescent="0.2">
      <c r="A25" s="131">
        <v>511514001</v>
      </c>
      <c r="B25" s="131" t="s">
        <v>634</v>
      </c>
      <c r="C25" s="147">
        <v>27351928.589999989</v>
      </c>
      <c r="D25" s="243">
        <f t="shared" si="0"/>
        <v>1.6085552096114581E-2</v>
      </c>
      <c r="E25" s="242"/>
    </row>
    <row r="26" spans="1:5" x14ac:dyDescent="0.2">
      <c r="A26" s="131">
        <v>511514002</v>
      </c>
      <c r="B26" s="131" t="s">
        <v>635</v>
      </c>
      <c r="C26" s="147">
        <v>750632.47999999986</v>
      </c>
      <c r="D26" s="243">
        <f t="shared" si="0"/>
        <v>4.414437476445491E-4</v>
      </c>
      <c r="E26" s="242"/>
    </row>
    <row r="27" spans="1:5" x14ac:dyDescent="0.2">
      <c r="A27" s="131">
        <v>511514003</v>
      </c>
      <c r="B27" s="131" t="s">
        <v>636</v>
      </c>
      <c r="C27" s="147">
        <v>2376465.5</v>
      </c>
      <c r="D27" s="243">
        <f t="shared" si="0"/>
        <v>1.3975891856797583E-3</v>
      </c>
      <c r="E27" s="242"/>
    </row>
    <row r="28" spans="1:5" x14ac:dyDescent="0.2">
      <c r="A28" s="131">
        <v>511514004</v>
      </c>
      <c r="B28" s="131" t="s">
        <v>637</v>
      </c>
      <c r="C28" s="147">
        <v>117620.76000000004</v>
      </c>
      <c r="D28" s="243">
        <f t="shared" si="0"/>
        <v>6.9172265361072709E-5</v>
      </c>
      <c r="E28" s="242"/>
    </row>
    <row r="29" spans="1:5" x14ac:dyDescent="0.2">
      <c r="A29" s="131">
        <v>511514005</v>
      </c>
      <c r="B29" s="131" t="s">
        <v>638</v>
      </c>
      <c r="C29" s="147">
        <v>1585039.7799999998</v>
      </c>
      <c r="D29" s="243">
        <f t="shared" si="0"/>
        <v>9.3215510824803602E-4</v>
      </c>
      <c r="E29" s="242"/>
    </row>
    <row r="30" spans="1:5" x14ac:dyDescent="0.2">
      <c r="A30" s="131">
        <v>511514006</v>
      </c>
      <c r="B30" s="131" t="s">
        <v>641</v>
      </c>
      <c r="C30" s="147">
        <v>3156174.55</v>
      </c>
      <c r="D30" s="243">
        <f t="shared" si="0"/>
        <v>1.8561327396495666E-3</v>
      </c>
      <c r="E30" s="242"/>
    </row>
    <row r="31" spans="1:5" x14ac:dyDescent="0.2">
      <c r="A31" s="131">
        <v>511514008</v>
      </c>
      <c r="B31" s="131" t="s">
        <v>642</v>
      </c>
      <c r="C31" s="147">
        <v>1745484.0400000007</v>
      </c>
      <c r="D31" s="243">
        <f t="shared" si="0"/>
        <v>1.0265116906096956E-3</v>
      </c>
      <c r="E31" s="242"/>
    </row>
    <row r="32" spans="1:5" x14ac:dyDescent="0.2">
      <c r="A32" s="131">
        <v>511515001</v>
      </c>
      <c r="B32" s="131" t="s">
        <v>639</v>
      </c>
      <c r="C32" s="147">
        <v>558223.99999999988</v>
      </c>
      <c r="D32" s="243">
        <f t="shared" si="0"/>
        <v>3.2828914435614455E-4</v>
      </c>
      <c r="E32" s="242"/>
    </row>
    <row r="33" spans="1:5" x14ac:dyDescent="0.2">
      <c r="A33" s="131">
        <v>511516003</v>
      </c>
      <c r="B33" s="131" t="s">
        <v>640</v>
      </c>
      <c r="C33" s="147">
        <v>3451078.4800000009</v>
      </c>
      <c r="D33" s="243">
        <f t="shared" si="0"/>
        <v>2.0295644782472705E-3</v>
      </c>
      <c r="E33" s="242"/>
    </row>
    <row r="34" spans="1:5" x14ac:dyDescent="0.2">
      <c r="A34" s="131">
        <v>511515002</v>
      </c>
      <c r="B34" s="131" t="s">
        <v>866</v>
      </c>
      <c r="C34" s="147">
        <v>46479.24000000002</v>
      </c>
      <c r="D34" s="243">
        <f t="shared" si="0"/>
        <v>2.7334242042484555E-5</v>
      </c>
      <c r="E34" s="242"/>
    </row>
    <row r="35" spans="1:5" x14ac:dyDescent="0.2">
      <c r="A35" s="131">
        <v>511611001</v>
      </c>
      <c r="B35" s="131" t="s">
        <v>643</v>
      </c>
      <c r="C35" s="147">
        <v>11578473.930000002</v>
      </c>
      <c r="D35" s="243">
        <f t="shared" si="0"/>
        <v>6.8092509448350975E-3</v>
      </c>
      <c r="E35" s="242"/>
    </row>
    <row r="36" spans="1:5" x14ac:dyDescent="0.2">
      <c r="A36" s="131">
        <v>511611002</v>
      </c>
      <c r="B36" s="131" t="s">
        <v>644</v>
      </c>
      <c r="C36" s="147">
        <v>10833670.289999999</v>
      </c>
      <c r="D36" s="243">
        <f t="shared" si="0"/>
        <v>6.3712351130382873E-3</v>
      </c>
      <c r="E36" s="242"/>
    </row>
    <row r="37" spans="1:5" x14ac:dyDescent="0.2">
      <c r="A37" s="131">
        <v>512111001</v>
      </c>
      <c r="B37" s="131" t="s">
        <v>645</v>
      </c>
      <c r="C37" s="147">
        <v>264054.93</v>
      </c>
      <c r="D37" s="243">
        <f t="shared" si="0"/>
        <v>1.5528957377812787E-4</v>
      </c>
      <c r="E37" s="242"/>
    </row>
    <row r="38" spans="1:5" x14ac:dyDescent="0.2">
      <c r="A38" s="131">
        <v>512114001</v>
      </c>
      <c r="B38" s="131" t="s">
        <v>646</v>
      </c>
      <c r="C38" s="147">
        <v>873793.66000000015</v>
      </c>
      <c r="D38" s="243">
        <f t="shared" si="0"/>
        <v>5.1387431028623637E-4</v>
      </c>
      <c r="E38" s="242"/>
    </row>
    <row r="39" spans="1:5" x14ac:dyDescent="0.2">
      <c r="A39" s="131">
        <v>512115001</v>
      </c>
      <c r="B39" s="131" t="s">
        <v>647</v>
      </c>
      <c r="C39" s="147">
        <v>2147400</v>
      </c>
      <c r="D39" s="243">
        <f t="shared" si="0"/>
        <v>1.2628767458768969E-3</v>
      </c>
      <c r="E39" s="242"/>
    </row>
    <row r="40" spans="1:5" x14ac:dyDescent="0.2">
      <c r="A40" s="131">
        <v>512116001</v>
      </c>
      <c r="B40" s="131" t="s">
        <v>648</v>
      </c>
      <c r="C40" s="147">
        <v>378971.9599999999</v>
      </c>
      <c r="D40" s="243">
        <f t="shared" ref="D40:D71" si="1">+C40/$C$160</f>
        <v>2.2287178710225829E-4</v>
      </c>
      <c r="E40" s="242"/>
    </row>
    <row r="41" spans="1:5" x14ac:dyDescent="0.2">
      <c r="A41" s="131">
        <v>512119001</v>
      </c>
      <c r="B41" s="131" t="s">
        <v>649</v>
      </c>
      <c r="C41" s="147">
        <v>5339056.21</v>
      </c>
      <c r="D41" s="243">
        <f t="shared" si="1"/>
        <v>3.1398760978572408E-3</v>
      </c>
      <c r="E41" s="242"/>
    </row>
    <row r="42" spans="1:5" x14ac:dyDescent="0.2">
      <c r="A42" s="131">
        <v>512112001</v>
      </c>
      <c r="B42" s="131" t="s">
        <v>867</v>
      </c>
      <c r="C42" s="147">
        <v>1685.72</v>
      </c>
      <c r="D42" s="243">
        <f t="shared" si="1"/>
        <v>9.9136471456626742E-7</v>
      </c>
      <c r="E42" s="242"/>
    </row>
    <row r="43" spans="1:5" x14ac:dyDescent="0.2">
      <c r="A43" s="131">
        <v>512118001</v>
      </c>
      <c r="B43" s="131" t="s">
        <v>868</v>
      </c>
      <c r="C43" s="147">
        <v>1430</v>
      </c>
      <c r="D43" s="243">
        <f t="shared" si="1"/>
        <v>8.409768774350203E-7</v>
      </c>
      <c r="E43" s="242"/>
    </row>
    <row r="44" spans="1:5" x14ac:dyDescent="0.2">
      <c r="A44" s="131">
        <v>512411001</v>
      </c>
      <c r="B44" s="131" t="s">
        <v>650</v>
      </c>
      <c r="C44" s="147">
        <v>4392203.5399999991</v>
      </c>
      <c r="D44" s="243">
        <f t="shared" si="1"/>
        <v>2.5830360965931761E-3</v>
      </c>
      <c r="E44" s="242"/>
    </row>
    <row r="45" spans="1:5" x14ac:dyDescent="0.2">
      <c r="A45" s="131">
        <v>512412001</v>
      </c>
      <c r="B45" s="131" t="s">
        <v>651</v>
      </c>
      <c r="C45" s="147">
        <v>1193047.3699999999</v>
      </c>
      <c r="D45" s="243">
        <f t="shared" si="1"/>
        <v>7.0162605024801626E-4</v>
      </c>
      <c r="E45" s="242"/>
    </row>
    <row r="46" spans="1:5" x14ac:dyDescent="0.2">
      <c r="A46" s="131">
        <v>512414001</v>
      </c>
      <c r="B46" s="131" t="s">
        <v>652</v>
      </c>
      <c r="C46" s="147">
        <v>40732.300000000003</v>
      </c>
      <c r="D46" s="243">
        <f t="shared" si="1"/>
        <v>2.3954491234088449E-5</v>
      </c>
      <c r="E46" s="242"/>
    </row>
    <row r="47" spans="1:5" x14ac:dyDescent="0.2">
      <c r="A47" s="131">
        <v>512416001</v>
      </c>
      <c r="B47" s="131" t="s">
        <v>653</v>
      </c>
      <c r="C47" s="147">
        <v>1889410.8499999999</v>
      </c>
      <c r="D47" s="243">
        <f t="shared" si="1"/>
        <v>1.1111544313460473E-3</v>
      </c>
      <c r="E47" s="242"/>
    </row>
    <row r="48" spans="1:5" x14ac:dyDescent="0.2">
      <c r="A48" s="131">
        <v>512417001</v>
      </c>
      <c r="B48" s="131" t="s">
        <v>654</v>
      </c>
      <c r="C48" s="147">
        <v>5278328.0199999996</v>
      </c>
      <c r="D48" s="243">
        <f t="shared" si="1"/>
        <v>3.1041621093268346E-3</v>
      </c>
      <c r="E48" s="242"/>
    </row>
    <row r="49" spans="1:5" x14ac:dyDescent="0.2">
      <c r="A49" s="131">
        <v>512418001</v>
      </c>
      <c r="B49" s="131" t="s">
        <v>655</v>
      </c>
      <c r="C49" s="147">
        <v>9101759.3999999985</v>
      </c>
      <c r="D49" s="243">
        <f t="shared" si="1"/>
        <v>5.3527057338299605E-3</v>
      </c>
      <c r="E49" s="242"/>
    </row>
    <row r="50" spans="1:5" x14ac:dyDescent="0.2">
      <c r="A50" s="131">
        <v>512419001</v>
      </c>
      <c r="B50" s="131" t="s">
        <v>656</v>
      </c>
      <c r="C50" s="147">
        <v>628046.26</v>
      </c>
      <c r="D50" s="243">
        <f t="shared" si="1"/>
        <v>3.6935131651716287E-4</v>
      </c>
      <c r="E50" s="242"/>
    </row>
    <row r="51" spans="1:5" x14ac:dyDescent="0.2">
      <c r="A51" s="131">
        <v>512419002</v>
      </c>
      <c r="B51" s="131" t="s">
        <v>657</v>
      </c>
      <c r="C51" s="147">
        <v>30234157.859999996</v>
      </c>
      <c r="D51" s="243">
        <f t="shared" si="1"/>
        <v>1.7780578789496695E-2</v>
      </c>
      <c r="E51" s="242"/>
    </row>
    <row r="52" spans="1:5" x14ac:dyDescent="0.2">
      <c r="A52" s="131">
        <v>512511001</v>
      </c>
      <c r="B52" s="131" t="s">
        <v>660</v>
      </c>
      <c r="C52" s="147">
        <v>3350631</v>
      </c>
      <c r="D52" s="243">
        <f t="shared" si="1"/>
        <v>1.9704917453265591E-3</v>
      </c>
      <c r="E52" s="242"/>
    </row>
    <row r="53" spans="1:5" x14ac:dyDescent="0.2">
      <c r="A53" s="131">
        <v>512513001</v>
      </c>
      <c r="B53" s="131" t="s">
        <v>869</v>
      </c>
      <c r="C53" s="147">
        <v>179532.75</v>
      </c>
      <c r="D53" s="243">
        <f t="shared" si="1"/>
        <v>1.0558244160302248E-4</v>
      </c>
      <c r="E53" s="242"/>
    </row>
    <row r="54" spans="1:5" x14ac:dyDescent="0.2">
      <c r="A54" s="131">
        <v>512514001</v>
      </c>
      <c r="B54" s="131" t="s">
        <v>870</v>
      </c>
      <c r="C54" s="147">
        <v>5881.6</v>
      </c>
      <c r="D54" s="243">
        <f t="shared" si="1"/>
        <v>3.4589437778474238E-6</v>
      </c>
      <c r="E54" s="242"/>
    </row>
    <row r="55" spans="1:5" x14ac:dyDescent="0.2">
      <c r="A55" s="131">
        <v>512515001</v>
      </c>
      <c r="B55" s="131" t="s">
        <v>658</v>
      </c>
      <c r="C55" s="147">
        <v>2148029.75</v>
      </c>
      <c r="D55" s="243">
        <f t="shared" si="1"/>
        <v>1.2632470991556135E-3</v>
      </c>
      <c r="E55" s="242"/>
    </row>
    <row r="56" spans="1:5" x14ac:dyDescent="0.2">
      <c r="A56" s="131">
        <v>512517001</v>
      </c>
      <c r="B56" s="131" t="s">
        <v>659</v>
      </c>
      <c r="C56" s="147">
        <v>16682621.030000001</v>
      </c>
      <c r="D56" s="243">
        <f t="shared" si="1"/>
        <v>9.8109780008679755E-3</v>
      </c>
      <c r="E56" s="242"/>
    </row>
    <row r="57" spans="1:5" x14ac:dyDescent="0.2">
      <c r="A57" s="131">
        <v>512512001</v>
      </c>
      <c r="B57" s="131" t="s">
        <v>871</v>
      </c>
      <c r="C57" s="147">
        <v>18550.599999999999</v>
      </c>
      <c r="D57" s="243">
        <f t="shared" si="1"/>
        <v>1.0909528435346914E-5</v>
      </c>
      <c r="E57" s="242"/>
    </row>
    <row r="58" spans="1:5" x14ac:dyDescent="0.2">
      <c r="A58" s="131">
        <v>512611001</v>
      </c>
      <c r="B58" s="131" t="s">
        <v>661</v>
      </c>
      <c r="C58" s="147">
        <v>15172510.690000003</v>
      </c>
      <c r="D58" s="243">
        <f t="shared" si="1"/>
        <v>8.9228885754724964E-3</v>
      </c>
      <c r="E58" s="242"/>
    </row>
    <row r="59" spans="1:5" x14ac:dyDescent="0.2">
      <c r="A59" s="131">
        <v>512611002</v>
      </c>
      <c r="B59" s="131" t="s">
        <v>662</v>
      </c>
      <c r="C59" s="147">
        <v>593340.56000000006</v>
      </c>
      <c r="D59" s="243">
        <f t="shared" si="1"/>
        <v>3.4894104294010234E-4</v>
      </c>
      <c r="E59" s="242"/>
    </row>
    <row r="60" spans="1:5" x14ac:dyDescent="0.2">
      <c r="A60" s="131">
        <v>512611003</v>
      </c>
      <c r="B60" s="131" t="s">
        <v>663</v>
      </c>
      <c r="C60" s="147">
        <v>36598.319999999992</v>
      </c>
      <c r="D60" s="243">
        <f t="shared" si="1"/>
        <v>2.1523315295781573E-5</v>
      </c>
      <c r="E60" s="242"/>
    </row>
    <row r="61" spans="1:5" x14ac:dyDescent="0.2">
      <c r="A61" s="131">
        <v>512711001</v>
      </c>
      <c r="B61" s="131" t="s">
        <v>664</v>
      </c>
      <c r="C61" s="147">
        <v>4214966</v>
      </c>
      <c r="D61" s="243">
        <f t="shared" si="1"/>
        <v>2.4788034581641805E-3</v>
      </c>
      <c r="E61" s="242"/>
    </row>
    <row r="62" spans="1:5" x14ac:dyDescent="0.2">
      <c r="A62" s="131">
        <v>512711002</v>
      </c>
      <c r="B62" s="131" t="s">
        <v>665</v>
      </c>
      <c r="C62" s="147">
        <v>1214755.4899999998</v>
      </c>
      <c r="D62" s="243">
        <f t="shared" si="1"/>
        <v>7.1439250267639714E-4</v>
      </c>
      <c r="E62" s="242"/>
    </row>
    <row r="63" spans="1:5" x14ac:dyDescent="0.2">
      <c r="A63" s="131">
        <v>512712001</v>
      </c>
      <c r="B63" s="131" t="s">
        <v>666</v>
      </c>
      <c r="C63" s="147">
        <v>979580.60000000009</v>
      </c>
      <c r="D63" s="243">
        <f t="shared" si="1"/>
        <v>5.7608715677197461E-4</v>
      </c>
      <c r="E63" s="242"/>
    </row>
    <row r="64" spans="1:5" x14ac:dyDescent="0.2">
      <c r="A64" s="131">
        <v>512911001</v>
      </c>
      <c r="B64" s="131" t="s">
        <v>667</v>
      </c>
      <c r="C64" s="147">
        <v>1083872.4300000002</v>
      </c>
      <c r="D64" s="243">
        <f t="shared" si="1"/>
        <v>6.3742073546804745E-4</v>
      </c>
      <c r="E64" s="242"/>
    </row>
    <row r="65" spans="1:5" x14ac:dyDescent="0.2">
      <c r="A65" s="131">
        <v>512912001</v>
      </c>
      <c r="B65" s="131" t="s">
        <v>668</v>
      </c>
      <c r="C65" s="147">
        <v>266428</v>
      </c>
      <c r="D65" s="243">
        <f t="shared" si="1"/>
        <v>1.5668516608479552E-4</v>
      </c>
      <c r="E65" s="242"/>
    </row>
    <row r="66" spans="1:5" x14ac:dyDescent="0.2">
      <c r="A66" s="131">
        <v>512914001</v>
      </c>
      <c r="B66" s="131" t="s">
        <v>669</v>
      </c>
      <c r="C66" s="147">
        <v>765022.71000000008</v>
      </c>
      <c r="D66" s="243">
        <f t="shared" si="1"/>
        <v>4.4990658029557843E-4</v>
      </c>
      <c r="E66" s="242"/>
    </row>
    <row r="67" spans="1:5" x14ac:dyDescent="0.2">
      <c r="A67" s="131">
        <v>512915001</v>
      </c>
      <c r="B67" s="131" t="s">
        <v>673</v>
      </c>
      <c r="C67" s="147">
        <v>39261.74</v>
      </c>
      <c r="D67" s="243">
        <f t="shared" si="1"/>
        <v>2.3089661194311632E-5</v>
      </c>
      <c r="E67" s="242"/>
    </row>
    <row r="68" spans="1:5" x14ac:dyDescent="0.2">
      <c r="A68" s="131">
        <v>512916001</v>
      </c>
      <c r="B68" s="131" t="s">
        <v>670</v>
      </c>
      <c r="C68" s="147">
        <v>133136.30000000002</v>
      </c>
      <c r="D68" s="243">
        <f t="shared" si="1"/>
        <v>7.8296888005071409E-5</v>
      </c>
      <c r="E68" s="242"/>
    </row>
    <row r="69" spans="1:5" x14ac:dyDescent="0.2">
      <c r="A69" s="131">
        <v>512918001</v>
      </c>
      <c r="B69" s="131" t="s">
        <v>671</v>
      </c>
      <c r="C69" s="147">
        <v>1989612.2399999998</v>
      </c>
      <c r="D69" s="243">
        <f t="shared" si="1"/>
        <v>1.1700824397913958E-3</v>
      </c>
      <c r="E69" s="242"/>
    </row>
    <row r="70" spans="1:5" x14ac:dyDescent="0.2">
      <c r="A70" s="131">
        <v>512919001</v>
      </c>
      <c r="B70" s="131" t="s">
        <v>672</v>
      </c>
      <c r="C70" s="147">
        <v>375442.04</v>
      </c>
      <c r="D70" s="243">
        <f t="shared" si="1"/>
        <v>2.2079585626366013E-4</v>
      </c>
      <c r="E70" s="242"/>
    </row>
    <row r="71" spans="1:5" x14ac:dyDescent="0.2">
      <c r="A71" s="131">
        <v>513111001</v>
      </c>
      <c r="B71" s="131" t="s">
        <v>674</v>
      </c>
      <c r="C71" s="147">
        <v>197099049.16999999</v>
      </c>
      <c r="D71" s="243">
        <f t="shared" si="1"/>
        <v>0.11591310693454414</v>
      </c>
      <c r="E71" s="242" t="s">
        <v>750</v>
      </c>
    </row>
    <row r="72" spans="1:5" x14ac:dyDescent="0.2">
      <c r="A72" s="131">
        <v>513111002</v>
      </c>
      <c r="B72" s="131" t="s">
        <v>675</v>
      </c>
      <c r="C72" s="147">
        <v>1189788.8799999999</v>
      </c>
      <c r="D72" s="243">
        <f t="shared" ref="D72:D103" si="2">+C72/$C$160</f>
        <v>6.9970974623028673E-4</v>
      </c>
      <c r="E72" s="242"/>
    </row>
    <row r="73" spans="1:5" x14ac:dyDescent="0.2">
      <c r="A73" s="131">
        <v>513114001</v>
      </c>
      <c r="B73" s="131" t="s">
        <v>676</v>
      </c>
      <c r="C73" s="147">
        <v>474461.2</v>
      </c>
      <c r="D73" s="243">
        <f t="shared" si="2"/>
        <v>2.7902860030774314E-4</v>
      </c>
      <c r="E73" s="242"/>
    </row>
    <row r="74" spans="1:5" x14ac:dyDescent="0.2">
      <c r="A74" s="131">
        <v>513115001</v>
      </c>
      <c r="B74" s="131" t="s">
        <v>677</v>
      </c>
      <c r="C74" s="147">
        <v>2787.6</v>
      </c>
      <c r="D74" s="243">
        <f t="shared" si="2"/>
        <v>1.6393756248516523E-6</v>
      </c>
      <c r="E74" s="242"/>
    </row>
    <row r="75" spans="1:5" x14ac:dyDescent="0.2">
      <c r="A75" s="131">
        <v>513117001</v>
      </c>
      <c r="B75" s="131" t="s">
        <v>678</v>
      </c>
      <c r="C75" s="147">
        <v>2217921.5700000003</v>
      </c>
      <c r="D75" s="243">
        <f t="shared" si="2"/>
        <v>1.3043501792548099E-3</v>
      </c>
      <c r="E75" s="242"/>
    </row>
    <row r="76" spans="1:5" x14ac:dyDescent="0.2">
      <c r="A76" s="131">
        <v>513118001</v>
      </c>
      <c r="B76" s="131" t="s">
        <v>679</v>
      </c>
      <c r="C76" s="147">
        <v>12814.11</v>
      </c>
      <c r="D76" s="243">
        <f t="shared" si="2"/>
        <v>7.5359232272089992E-6</v>
      </c>
      <c r="E76" s="242"/>
    </row>
    <row r="77" spans="1:5" x14ac:dyDescent="0.2">
      <c r="A77" s="131">
        <v>513119001</v>
      </c>
      <c r="B77" s="131" t="s">
        <v>680</v>
      </c>
      <c r="C77" s="147">
        <v>711297.03000000014</v>
      </c>
      <c r="D77" s="243">
        <f t="shared" si="2"/>
        <v>4.1831073791482806E-4</v>
      </c>
      <c r="E77" s="242"/>
    </row>
    <row r="78" spans="1:5" x14ac:dyDescent="0.2">
      <c r="A78" s="131">
        <v>513212001</v>
      </c>
      <c r="B78" s="131" t="s">
        <v>681</v>
      </c>
      <c r="C78" s="147">
        <v>1407820.82</v>
      </c>
      <c r="D78" s="243">
        <f t="shared" si="2"/>
        <v>8.2793339663748944E-4</v>
      </c>
      <c r="E78" s="242"/>
    </row>
    <row r="79" spans="1:5" x14ac:dyDescent="0.2">
      <c r="A79" s="131">
        <v>513213004</v>
      </c>
      <c r="B79" s="131" t="s">
        <v>682</v>
      </c>
      <c r="C79" s="147">
        <v>1956615</v>
      </c>
      <c r="D79" s="243">
        <f t="shared" si="2"/>
        <v>1.1506769042255401E-3</v>
      </c>
      <c r="E79" s="242"/>
    </row>
    <row r="80" spans="1:5" x14ac:dyDescent="0.2">
      <c r="A80" s="131">
        <v>513213006</v>
      </c>
      <c r="B80" s="131" t="s">
        <v>683</v>
      </c>
      <c r="C80" s="147">
        <v>38453.5</v>
      </c>
      <c r="D80" s="243">
        <f t="shared" si="2"/>
        <v>2.2614338710802485E-5</v>
      </c>
      <c r="E80" s="242"/>
    </row>
    <row r="81" spans="1:5" x14ac:dyDescent="0.2">
      <c r="A81" s="131">
        <v>513211001</v>
      </c>
      <c r="B81" s="131" t="s">
        <v>872</v>
      </c>
      <c r="C81" s="147">
        <v>221921.33</v>
      </c>
      <c r="D81" s="243">
        <f t="shared" si="2"/>
        <v>1.3051098401372496E-4</v>
      </c>
      <c r="E81" s="242"/>
    </row>
    <row r="82" spans="1:5" x14ac:dyDescent="0.2">
      <c r="A82" s="131">
        <v>513311001</v>
      </c>
      <c r="B82" s="131" t="s">
        <v>684</v>
      </c>
      <c r="C82" s="147">
        <v>4211899.92</v>
      </c>
      <c r="D82" s="243">
        <f t="shared" si="2"/>
        <v>2.4770003096436445E-3</v>
      </c>
      <c r="E82" s="242"/>
    </row>
    <row r="83" spans="1:5" x14ac:dyDescent="0.2">
      <c r="A83" s="131">
        <v>513312002</v>
      </c>
      <c r="B83" s="131" t="s">
        <v>685</v>
      </c>
      <c r="C83" s="147">
        <v>18307854.289999999</v>
      </c>
      <c r="D83" s="243">
        <f t="shared" si="2"/>
        <v>1.0766770722615063E-2</v>
      </c>
      <c r="E83" s="242"/>
    </row>
    <row r="84" spans="1:5" x14ac:dyDescent="0.2">
      <c r="A84" s="131">
        <v>513313001</v>
      </c>
      <c r="B84" s="131" t="s">
        <v>686</v>
      </c>
      <c r="C84" s="147">
        <v>2538088.11</v>
      </c>
      <c r="D84" s="243">
        <f t="shared" si="2"/>
        <v>1.4926387506312953E-3</v>
      </c>
      <c r="E84" s="242"/>
    </row>
    <row r="85" spans="1:5" x14ac:dyDescent="0.2">
      <c r="A85" s="131">
        <v>513314001</v>
      </c>
      <c r="B85" s="131" t="s">
        <v>687</v>
      </c>
      <c r="C85" s="147">
        <v>935901.8400000002</v>
      </c>
      <c r="D85" s="243">
        <f t="shared" si="2"/>
        <v>5.5039986502719595E-4</v>
      </c>
      <c r="E85" s="242"/>
    </row>
    <row r="86" spans="1:5" x14ac:dyDescent="0.2">
      <c r="A86" s="131">
        <v>513316001</v>
      </c>
      <c r="B86" s="131" t="s">
        <v>688</v>
      </c>
      <c r="C86" s="147">
        <v>1352724.8199999998</v>
      </c>
      <c r="D86" s="243">
        <f t="shared" si="2"/>
        <v>7.9553167493178313E-4</v>
      </c>
      <c r="E86" s="242"/>
    </row>
    <row r="87" spans="1:5" x14ac:dyDescent="0.2">
      <c r="A87" s="131">
        <v>513318001</v>
      </c>
      <c r="B87" s="131" t="s">
        <v>689</v>
      </c>
      <c r="C87" s="147">
        <v>12920347.779999999</v>
      </c>
      <c r="D87" s="243">
        <f t="shared" si="2"/>
        <v>7.5984012107684594E-3</v>
      </c>
      <c r="E87" s="242"/>
    </row>
    <row r="88" spans="1:5" x14ac:dyDescent="0.2">
      <c r="A88" s="131">
        <v>513319002</v>
      </c>
      <c r="B88" s="131" t="s">
        <v>690</v>
      </c>
      <c r="C88" s="147">
        <v>10313717.85</v>
      </c>
      <c r="D88" s="243">
        <f t="shared" si="2"/>
        <v>6.0654533092579241E-3</v>
      </c>
      <c r="E88" s="242"/>
    </row>
    <row r="89" spans="1:5" x14ac:dyDescent="0.2">
      <c r="A89" s="131">
        <v>513411001</v>
      </c>
      <c r="B89" s="131" t="s">
        <v>691</v>
      </c>
      <c r="C89" s="147">
        <v>5399316.3699999992</v>
      </c>
      <c r="D89" s="243">
        <f t="shared" si="2"/>
        <v>3.1753148399485233E-3</v>
      </c>
      <c r="E89" s="242"/>
    </row>
    <row r="90" spans="1:5" x14ac:dyDescent="0.2">
      <c r="A90" s="131">
        <v>513413001</v>
      </c>
      <c r="B90" s="131" t="s">
        <v>692</v>
      </c>
      <c r="C90" s="147">
        <v>5439764.3099999996</v>
      </c>
      <c r="D90" s="243">
        <f t="shared" si="2"/>
        <v>3.1991021002841032E-3</v>
      </c>
      <c r="E90" s="242"/>
    </row>
    <row r="91" spans="1:5" x14ac:dyDescent="0.2">
      <c r="A91" s="131">
        <v>513414001</v>
      </c>
      <c r="B91" s="131" t="s">
        <v>693</v>
      </c>
      <c r="C91" s="147">
        <v>1562954.88</v>
      </c>
      <c r="D91" s="243">
        <f t="shared" si="2"/>
        <v>9.1916707311484396E-4</v>
      </c>
      <c r="E91" s="242"/>
    </row>
    <row r="92" spans="1:5" x14ac:dyDescent="0.2">
      <c r="A92" s="131">
        <v>513415001</v>
      </c>
      <c r="B92" s="131" t="s">
        <v>694</v>
      </c>
      <c r="C92" s="147">
        <v>4480614.26</v>
      </c>
      <c r="D92" s="243">
        <f t="shared" si="2"/>
        <v>2.6350300624934436E-3</v>
      </c>
      <c r="E92" s="242"/>
    </row>
    <row r="93" spans="1:5" x14ac:dyDescent="0.2">
      <c r="A93" s="131">
        <v>513417001</v>
      </c>
      <c r="B93" s="131" t="s">
        <v>695</v>
      </c>
      <c r="C93" s="147">
        <v>4325970</v>
      </c>
      <c r="D93" s="243">
        <f t="shared" si="2"/>
        <v>2.5440844352990033E-3</v>
      </c>
      <c r="E93" s="242"/>
    </row>
    <row r="94" spans="1:5" x14ac:dyDescent="0.2">
      <c r="A94" s="131">
        <v>513511001</v>
      </c>
      <c r="B94" s="131" t="s">
        <v>696</v>
      </c>
      <c r="C94" s="147">
        <v>42387.05</v>
      </c>
      <c r="D94" s="243">
        <f t="shared" si="2"/>
        <v>2.4927642624253202E-5</v>
      </c>
      <c r="E94" s="242"/>
    </row>
    <row r="95" spans="1:5" x14ac:dyDescent="0.2">
      <c r="A95" s="131">
        <v>513511002</v>
      </c>
      <c r="B95" s="131" t="s">
        <v>697</v>
      </c>
      <c r="C95" s="147">
        <v>157731413.18999997</v>
      </c>
      <c r="D95" s="243">
        <f t="shared" si="2"/>
        <v>9.2761168767789615E-2</v>
      </c>
      <c r="E95" s="242"/>
    </row>
    <row r="96" spans="1:5" x14ac:dyDescent="0.2">
      <c r="A96" s="131">
        <v>513512002</v>
      </c>
      <c r="B96" s="131" t="s">
        <v>698</v>
      </c>
      <c r="C96" s="147">
        <v>43789563.390000001</v>
      </c>
      <c r="D96" s="243">
        <f t="shared" si="2"/>
        <v>2.5752454744031528E-2</v>
      </c>
      <c r="E96" s="242"/>
    </row>
    <row r="97" spans="1:5" x14ac:dyDescent="0.2">
      <c r="A97" s="131">
        <v>513513002</v>
      </c>
      <c r="B97" s="131" t="s">
        <v>873</v>
      </c>
      <c r="C97" s="147">
        <v>52933.45</v>
      </c>
      <c r="D97" s="243">
        <f t="shared" si="2"/>
        <v>3.112993530969425E-5</v>
      </c>
      <c r="E97" s="242"/>
    </row>
    <row r="98" spans="1:5" x14ac:dyDescent="0.2">
      <c r="A98" s="131">
        <v>513514001</v>
      </c>
      <c r="B98" s="131" t="s">
        <v>699</v>
      </c>
      <c r="C98" s="147">
        <v>4274411.72</v>
      </c>
      <c r="D98" s="243">
        <f t="shared" si="2"/>
        <v>2.5137632315784995E-3</v>
      </c>
      <c r="E98" s="242"/>
    </row>
    <row r="99" spans="1:5" x14ac:dyDescent="0.2">
      <c r="A99" s="131">
        <v>513514002</v>
      </c>
      <c r="B99" s="131" t="s">
        <v>700</v>
      </c>
      <c r="C99" s="147">
        <v>2529584.79</v>
      </c>
      <c r="D99" s="243">
        <f t="shared" si="2"/>
        <v>1.4876379845463789E-3</v>
      </c>
      <c r="E99" s="242"/>
    </row>
    <row r="100" spans="1:5" x14ac:dyDescent="0.2">
      <c r="A100" s="131">
        <v>513515001</v>
      </c>
      <c r="B100" s="131" t="s">
        <v>701</v>
      </c>
      <c r="C100" s="147">
        <v>2407285.6899999995</v>
      </c>
      <c r="D100" s="243">
        <f t="shared" si="2"/>
        <v>1.415714407461684E-3</v>
      </c>
      <c r="E100" s="242"/>
    </row>
    <row r="101" spans="1:5" x14ac:dyDescent="0.2">
      <c r="A101" s="131">
        <v>513515002</v>
      </c>
      <c r="B101" s="131" t="s">
        <v>702</v>
      </c>
      <c r="C101" s="147">
        <v>2900712.9999999991</v>
      </c>
      <c r="D101" s="243">
        <f t="shared" si="2"/>
        <v>1.7058968958567618E-3</v>
      </c>
      <c r="E101" s="242"/>
    </row>
    <row r="102" spans="1:5" x14ac:dyDescent="0.2">
      <c r="A102" s="131">
        <v>513516001</v>
      </c>
      <c r="B102" s="131" t="s">
        <v>703</v>
      </c>
      <c r="C102" s="147">
        <v>1854745.9900000005</v>
      </c>
      <c r="D102" s="243">
        <f t="shared" si="2"/>
        <v>1.09076817559813E-3</v>
      </c>
      <c r="E102" s="242"/>
    </row>
    <row r="103" spans="1:5" x14ac:dyDescent="0.2">
      <c r="A103" s="131">
        <v>513516007</v>
      </c>
      <c r="B103" s="131" t="s">
        <v>704</v>
      </c>
      <c r="C103" s="147">
        <v>33134486.970000006</v>
      </c>
      <c r="D103" s="243">
        <f t="shared" si="2"/>
        <v>1.9486249921288095E-2</v>
      </c>
      <c r="E103" s="242"/>
    </row>
    <row r="104" spans="1:5" x14ac:dyDescent="0.2">
      <c r="A104" s="131">
        <v>513516008</v>
      </c>
      <c r="B104" s="131" t="s">
        <v>705</v>
      </c>
      <c r="C104" s="147">
        <v>1778784.9</v>
      </c>
      <c r="D104" s="243">
        <f t="shared" ref="D104:D135" si="3">+C104/$C$160</f>
        <v>1.0460957837975977E-3</v>
      </c>
      <c r="E104" s="242"/>
    </row>
    <row r="105" spans="1:5" x14ac:dyDescent="0.2">
      <c r="A105" s="131">
        <v>513516010</v>
      </c>
      <c r="B105" s="131" t="s">
        <v>874</v>
      </c>
      <c r="C105" s="147">
        <v>987780.14</v>
      </c>
      <c r="D105" s="243">
        <f t="shared" si="3"/>
        <v>5.8090927113952956E-4</v>
      </c>
      <c r="E105" s="242"/>
    </row>
    <row r="106" spans="1:5" x14ac:dyDescent="0.2">
      <c r="A106" s="131">
        <v>513517002</v>
      </c>
      <c r="B106" s="131" t="s">
        <v>706</v>
      </c>
      <c r="C106" s="147">
        <v>2503324.9799999991</v>
      </c>
      <c r="D106" s="243">
        <f t="shared" si="3"/>
        <v>1.4721947027171217E-3</v>
      </c>
      <c r="E106" s="242"/>
    </row>
    <row r="107" spans="1:5" x14ac:dyDescent="0.2">
      <c r="A107" s="131">
        <v>513517003</v>
      </c>
      <c r="B107" s="131" t="s">
        <v>707</v>
      </c>
      <c r="C107" s="147">
        <v>392440.07999999996</v>
      </c>
      <c r="D107" s="243">
        <f t="shared" si="3"/>
        <v>2.3079233081031437E-4</v>
      </c>
      <c r="E107" s="242"/>
    </row>
    <row r="108" spans="1:5" x14ac:dyDescent="0.2">
      <c r="A108" s="131">
        <v>513516009</v>
      </c>
      <c r="B108" s="131" t="s">
        <v>875</v>
      </c>
      <c r="C108" s="147">
        <v>83112.5</v>
      </c>
      <c r="D108" s="243">
        <f t="shared" si="3"/>
        <v>4.887810540267002E-5</v>
      </c>
      <c r="E108" s="242"/>
    </row>
    <row r="109" spans="1:5" x14ac:dyDescent="0.2">
      <c r="A109" s="131">
        <v>513611001</v>
      </c>
      <c r="B109" s="131" t="s">
        <v>708</v>
      </c>
      <c r="C109" s="147">
        <v>8050430.9000000004</v>
      </c>
      <c r="D109" s="243">
        <f t="shared" si="3"/>
        <v>4.7344239442576232E-3</v>
      </c>
      <c r="E109" s="242"/>
    </row>
    <row r="110" spans="1:5" x14ac:dyDescent="0.2">
      <c r="A110" s="131">
        <v>513618001</v>
      </c>
      <c r="B110" s="131" t="s">
        <v>876</v>
      </c>
      <c r="C110" s="147">
        <v>611000</v>
      </c>
      <c r="D110" s="243">
        <f t="shared" si="3"/>
        <v>3.5932648399496323E-4</v>
      </c>
      <c r="E110" s="242"/>
    </row>
    <row r="111" spans="1:5" x14ac:dyDescent="0.2">
      <c r="A111" s="131">
        <v>513614001</v>
      </c>
      <c r="B111" s="131" t="s">
        <v>877</v>
      </c>
      <c r="C111" s="147">
        <v>515972</v>
      </c>
      <c r="D111" s="243">
        <f t="shared" si="3"/>
        <v>3.0344092405867293E-4</v>
      </c>
      <c r="E111" s="242"/>
    </row>
    <row r="112" spans="1:5" x14ac:dyDescent="0.2">
      <c r="A112" s="131">
        <v>513711001</v>
      </c>
      <c r="B112" s="131" t="s">
        <v>709</v>
      </c>
      <c r="C112" s="147">
        <v>112195.63</v>
      </c>
      <c r="D112" s="243">
        <f t="shared" si="3"/>
        <v>6.5981769635842583E-5</v>
      </c>
      <c r="E112" s="242"/>
    </row>
    <row r="113" spans="1:5" x14ac:dyDescent="0.2">
      <c r="A113" s="131">
        <v>513712001</v>
      </c>
      <c r="B113" s="131" t="s">
        <v>710</v>
      </c>
      <c r="C113" s="147">
        <v>56619.42</v>
      </c>
      <c r="D113" s="243">
        <f t="shared" si="3"/>
        <v>3.3297638485162192E-5</v>
      </c>
      <c r="E113" s="242"/>
    </row>
    <row r="114" spans="1:5" x14ac:dyDescent="0.2">
      <c r="A114" s="131">
        <v>513712002</v>
      </c>
      <c r="B114" s="131" t="s">
        <v>713</v>
      </c>
      <c r="C114" s="147">
        <v>712052</v>
      </c>
      <c r="D114" s="243">
        <f t="shared" si="3"/>
        <v>4.1875473253941337E-4</v>
      </c>
      <c r="E114" s="242"/>
    </row>
    <row r="115" spans="1:5" x14ac:dyDescent="0.2">
      <c r="A115" s="131">
        <v>513715001</v>
      </c>
      <c r="B115" s="131" t="s">
        <v>711</v>
      </c>
      <c r="C115" s="147">
        <v>221811.63999999998</v>
      </c>
      <c r="D115" s="243">
        <f t="shared" si="3"/>
        <v>1.3044647579436424E-4</v>
      </c>
      <c r="E115" s="242"/>
    </row>
    <row r="116" spans="1:5" x14ac:dyDescent="0.2">
      <c r="A116" s="131">
        <v>513719001</v>
      </c>
      <c r="B116" s="131" t="s">
        <v>712</v>
      </c>
      <c r="C116" s="147">
        <v>48151.85</v>
      </c>
      <c r="D116" s="243">
        <f t="shared" si="3"/>
        <v>2.8317896822181456E-5</v>
      </c>
      <c r="E116" s="242"/>
    </row>
    <row r="117" spans="1:5" x14ac:dyDescent="0.2">
      <c r="A117" s="131">
        <v>513814001</v>
      </c>
      <c r="B117" s="131" t="s">
        <v>714</v>
      </c>
      <c r="C117" s="147">
        <v>473823.65</v>
      </c>
      <c r="D117" s="243">
        <f t="shared" si="3"/>
        <v>2.7865365988242238E-4</v>
      </c>
      <c r="E117" s="242"/>
    </row>
    <row r="118" spans="1:5" x14ac:dyDescent="0.2">
      <c r="A118" s="131">
        <v>513815001</v>
      </c>
      <c r="B118" s="131" t="s">
        <v>715</v>
      </c>
      <c r="C118" s="147">
        <v>114501.08000000002</v>
      </c>
      <c r="D118" s="243">
        <f t="shared" si="3"/>
        <v>6.7337594910026199E-5</v>
      </c>
      <c r="E118" s="242"/>
    </row>
    <row r="119" spans="1:5" x14ac:dyDescent="0.2">
      <c r="A119" s="131">
        <v>513812001</v>
      </c>
      <c r="B119" s="131" t="s">
        <v>878</v>
      </c>
      <c r="C119" s="147">
        <v>1000</v>
      </c>
      <c r="D119" s="243">
        <f t="shared" si="3"/>
        <v>5.880957184860282E-7</v>
      </c>
      <c r="E119" s="242"/>
    </row>
    <row r="120" spans="1:5" x14ac:dyDescent="0.2">
      <c r="A120" s="131">
        <v>513911001</v>
      </c>
      <c r="B120" s="131" t="s">
        <v>716</v>
      </c>
      <c r="C120" s="147">
        <v>29128386.710000001</v>
      </c>
      <c r="D120" s="243">
        <f t="shared" si="3"/>
        <v>1.7130279510556325E-2</v>
      </c>
      <c r="E120" s="242"/>
    </row>
    <row r="121" spans="1:5" x14ac:dyDescent="0.2">
      <c r="A121" s="131">
        <v>513913001</v>
      </c>
      <c r="B121" s="131" t="s">
        <v>717</v>
      </c>
      <c r="C121" s="147">
        <v>90174.44</v>
      </c>
      <c r="D121" s="243">
        <f t="shared" si="3"/>
        <v>5.3031202080875241E-5</v>
      </c>
      <c r="E121" s="242"/>
    </row>
    <row r="122" spans="1:5" x14ac:dyDescent="0.2">
      <c r="A122" s="131">
        <v>513914001</v>
      </c>
      <c r="B122" s="131" t="s">
        <v>718</v>
      </c>
      <c r="C122" s="147">
        <v>83142.570000000007</v>
      </c>
      <c r="D122" s="243">
        <f t="shared" si="3"/>
        <v>4.8895789440924902E-5</v>
      </c>
      <c r="E122" s="242"/>
    </row>
    <row r="123" spans="1:5" x14ac:dyDescent="0.2">
      <c r="A123" s="131">
        <v>513915001</v>
      </c>
      <c r="B123" s="131" t="s">
        <v>578</v>
      </c>
      <c r="C123" s="147">
        <v>4888361.6399999997</v>
      </c>
      <c r="D123" s="243">
        <f t="shared" si="3"/>
        <v>2.8748245508953391E-3</v>
      </c>
      <c r="E123" s="242"/>
    </row>
    <row r="124" spans="1:5" x14ac:dyDescent="0.2">
      <c r="A124" s="131">
        <v>523112001</v>
      </c>
      <c r="B124" s="131" t="s">
        <v>719</v>
      </c>
      <c r="C124" s="147">
        <v>61023644.100000001</v>
      </c>
      <c r="D124" s="243">
        <f t="shared" si="3"/>
        <v>3.5887743821625177E-2</v>
      </c>
      <c r="E124" s="242"/>
    </row>
    <row r="125" spans="1:5" x14ac:dyDescent="0.2">
      <c r="A125" s="131">
        <v>524311001</v>
      </c>
      <c r="B125" s="131" t="s">
        <v>720</v>
      </c>
      <c r="C125" s="147">
        <v>1778981.9</v>
      </c>
      <c r="D125" s="243">
        <f t="shared" si="3"/>
        <v>1.0462116386541396E-3</v>
      </c>
      <c r="E125" s="242"/>
    </row>
    <row r="126" spans="1:5" x14ac:dyDescent="0.2">
      <c r="A126" s="131">
        <v>525111001</v>
      </c>
      <c r="B126" s="131" t="s">
        <v>721</v>
      </c>
      <c r="C126" s="147">
        <v>14244104</v>
      </c>
      <c r="D126" s="243">
        <f t="shared" si="3"/>
        <v>8.3768965760697076E-3</v>
      </c>
      <c r="E126" s="242"/>
    </row>
    <row r="127" spans="1:5" x14ac:dyDescent="0.2">
      <c r="A127" s="131">
        <v>533211001</v>
      </c>
      <c r="B127" s="131" t="s">
        <v>722</v>
      </c>
      <c r="C127" s="147">
        <v>66901794.150000006</v>
      </c>
      <c r="D127" s="243">
        <f t="shared" si="3"/>
        <v>3.9344658698648616E-2</v>
      </c>
      <c r="E127" s="242"/>
    </row>
    <row r="128" spans="1:5" x14ac:dyDescent="0.2">
      <c r="A128" s="131">
        <v>541111002</v>
      </c>
      <c r="B128" s="131" t="s">
        <v>723</v>
      </c>
      <c r="C128" s="147">
        <v>6756634.75</v>
      </c>
      <c r="D128" s="243">
        <f t="shared" si="3"/>
        <v>3.9735479678489156E-3</v>
      </c>
      <c r="E128" s="242"/>
    </row>
    <row r="129" spans="1:5" x14ac:dyDescent="0.2">
      <c r="A129" s="131">
        <v>542111001</v>
      </c>
      <c r="B129" s="131" t="s">
        <v>903</v>
      </c>
      <c r="C129" s="147">
        <v>144123.38</v>
      </c>
      <c r="D129" s="243">
        <f t="shared" si="3"/>
        <v>8.4758342711734877E-5</v>
      </c>
      <c r="E129" s="242"/>
    </row>
    <row r="130" spans="1:5" x14ac:dyDescent="0.2">
      <c r="A130" s="131">
        <v>551111001</v>
      </c>
      <c r="B130" s="131" t="s">
        <v>724</v>
      </c>
      <c r="C130" s="147">
        <v>60515046.310000002</v>
      </c>
      <c r="D130" s="243">
        <f t="shared" si="3"/>
        <v>3.558863963889472E-2</v>
      </c>
      <c r="E130" s="242"/>
    </row>
    <row r="131" spans="1:5" x14ac:dyDescent="0.2">
      <c r="A131" s="131">
        <v>551111002</v>
      </c>
      <c r="B131" s="131" t="s">
        <v>879</v>
      </c>
      <c r="C131" s="147">
        <v>13704.88</v>
      </c>
      <c r="D131" s="243">
        <f t="shared" si="3"/>
        <v>8.0597812503647975E-6</v>
      </c>
      <c r="E131" s="242"/>
    </row>
    <row r="132" spans="1:5" x14ac:dyDescent="0.2">
      <c r="A132" s="131">
        <v>551311001</v>
      </c>
      <c r="B132" s="131" t="s">
        <v>725</v>
      </c>
      <c r="C132" s="147">
        <v>3649698.23</v>
      </c>
      <c r="D132" s="243">
        <f t="shared" si="3"/>
        <v>2.1463719028290353E-3</v>
      </c>
      <c r="E132" s="242"/>
    </row>
    <row r="133" spans="1:5" x14ac:dyDescent="0.2">
      <c r="A133" s="131">
        <v>551411001</v>
      </c>
      <c r="B133" s="131" t="s">
        <v>726</v>
      </c>
      <c r="C133" s="147">
        <v>166064742.37</v>
      </c>
      <c r="D133" s="243">
        <f t="shared" si="3"/>
        <v>9.7661963979282326E-2</v>
      </c>
      <c r="E133" s="242"/>
    </row>
    <row r="134" spans="1:5" x14ac:dyDescent="0.2">
      <c r="A134" s="131">
        <v>551412001</v>
      </c>
      <c r="B134" s="131" t="s">
        <v>727</v>
      </c>
      <c r="C134" s="147">
        <v>104241438.16000001</v>
      </c>
      <c r="D134" s="243">
        <f t="shared" si="3"/>
        <v>6.1303943470722086E-2</v>
      </c>
      <c r="E134" s="242"/>
    </row>
    <row r="135" spans="1:5" x14ac:dyDescent="0.2">
      <c r="A135" s="131">
        <v>551413001</v>
      </c>
      <c r="B135" s="131" t="s">
        <v>728</v>
      </c>
      <c r="C135" s="147">
        <v>36818886.259999998</v>
      </c>
      <c r="D135" s="243">
        <f t="shared" si="3"/>
        <v>2.165302936893005E-2</v>
      </c>
      <c r="E135" s="242"/>
    </row>
    <row r="136" spans="1:5" x14ac:dyDescent="0.2">
      <c r="A136" s="131">
        <v>551414001</v>
      </c>
      <c r="B136" s="131" t="s">
        <v>729</v>
      </c>
      <c r="C136" s="147">
        <v>83563543.290000007</v>
      </c>
      <c r="D136" s="243">
        <f t="shared" ref="D136:D158" si="4">+C136/$C$160</f>
        <v>4.9143362030370875E-2</v>
      </c>
      <c r="E136" s="242"/>
    </row>
    <row r="137" spans="1:5" x14ac:dyDescent="0.2">
      <c r="A137" s="131">
        <v>551415001</v>
      </c>
      <c r="B137" s="131" t="s">
        <v>730</v>
      </c>
      <c r="C137" s="147">
        <v>8283139.9499999993</v>
      </c>
      <c r="D137" s="243">
        <f t="shared" si="4"/>
        <v>4.8712791402155736E-3</v>
      </c>
      <c r="E137" s="242"/>
    </row>
    <row r="138" spans="1:5" x14ac:dyDescent="0.2">
      <c r="A138" s="131">
        <v>551511001</v>
      </c>
      <c r="B138" s="131" t="s">
        <v>731</v>
      </c>
      <c r="C138" s="147">
        <v>1061924.2300000002</v>
      </c>
      <c r="D138" s="243">
        <f t="shared" si="4"/>
        <v>6.2451309301957245E-4</v>
      </c>
      <c r="E138" s="242"/>
    </row>
    <row r="139" spans="1:5" x14ac:dyDescent="0.2">
      <c r="A139" s="131">
        <v>551511003</v>
      </c>
      <c r="B139" s="131" t="s">
        <v>732</v>
      </c>
      <c r="C139" s="147">
        <v>963273.17999999982</v>
      </c>
      <c r="D139" s="243">
        <f t="shared" si="4"/>
        <v>5.6649683289042112E-4</v>
      </c>
      <c r="E139" s="242"/>
    </row>
    <row r="140" spans="1:5" x14ac:dyDescent="0.2">
      <c r="A140" s="131">
        <v>551511004</v>
      </c>
      <c r="B140" s="131" t="s">
        <v>733</v>
      </c>
      <c r="C140" s="147">
        <v>172981.19999999998</v>
      </c>
      <c r="D140" s="243">
        <f t="shared" si="4"/>
        <v>1.0172950309857533E-4</v>
      </c>
      <c r="E140" s="242"/>
    </row>
    <row r="141" spans="1:5" x14ac:dyDescent="0.2">
      <c r="A141" s="131">
        <v>551512001</v>
      </c>
      <c r="B141" s="131" t="s">
        <v>734</v>
      </c>
      <c r="C141" s="147">
        <v>6460533.7300000004</v>
      </c>
      <c r="D141" s="243">
        <f t="shared" si="4"/>
        <v>3.7994122257475702E-3</v>
      </c>
      <c r="E141" s="242"/>
    </row>
    <row r="142" spans="1:5" x14ac:dyDescent="0.2">
      <c r="A142" s="131">
        <v>551513001</v>
      </c>
      <c r="B142" s="131" t="s">
        <v>735</v>
      </c>
      <c r="C142" s="147">
        <v>9533992.3400000017</v>
      </c>
      <c r="D142" s="243">
        <f t="shared" si="4"/>
        <v>5.6069000752325907E-3</v>
      </c>
      <c r="E142" s="242"/>
    </row>
    <row r="143" spans="1:5" x14ac:dyDescent="0.2">
      <c r="A143" s="131">
        <v>551513003</v>
      </c>
      <c r="B143" s="131" t="s">
        <v>736</v>
      </c>
      <c r="C143" s="147">
        <v>776217.57</v>
      </c>
      <c r="D143" s="243">
        <f t="shared" si="4"/>
        <v>4.5649022953062887E-4</v>
      </c>
      <c r="E143" s="242"/>
    </row>
    <row r="144" spans="1:5" x14ac:dyDescent="0.2">
      <c r="A144" s="131">
        <v>551513004</v>
      </c>
      <c r="B144" s="131" t="s">
        <v>746</v>
      </c>
      <c r="C144" s="147">
        <v>92153.010000000009</v>
      </c>
      <c r="D144" s="243">
        <f t="shared" si="4"/>
        <v>5.4194790626600149E-5</v>
      </c>
      <c r="E144" s="242"/>
    </row>
    <row r="145" spans="1:5" x14ac:dyDescent="0.2">
      <c r="A145" s="131">
        <v>551514001</v>
      </c>
      <c r="B145" s="131" t="s">
        <v>737</v>
      </c>
      <c r="C145" s="147">
        <v>2456341.3499999982</v>
      </c>
      <c r="D145" s="243">
        <f t="shared" si="4"/>
        <v>1.4445638310751894E-3</v>
      </c>
      <c r="E145" s="242"/>
    </row>
    <row r="146" spans="1:5" x14ac:dyDescent="0.2">
      <c r="A146" s="131">
        <v>551514003</v>
      </c>
      <c r="B146" s="131" t="s">
        <v>738</v>
      </c>
      <c r="C146" s="147">
        <v>1154108.4500000002</v>
      </c>
      <c r="D146" s="243">
        <f t="shared" si="4"/>
        <v>6.7872623811354651E-4</v>
      </c>
      <c r="E146" s="242"/>
    </row>
    <row r="147" spans="1:5" x14ac:dyDescent="0.2">
      <c r="A147" s="131">
        <v>551514005</v>
      </c>
      <c r="B147" s="131" t="s">
        <v>739</v>
      </c>
      <c r="C147" s="147">
        <v>803018.52</v>
      </c>
      <c r="D147" s="243">
        <f t="shared" si="4"/>
        <v>4.7225175347698705E-4</v>
      </c>
      <c r="E147" s="242"/>
    </row>
    <row r="148" spans="1:5" x14ac:dyDescent="0.2">
      <c r="A148" s="131">
        <v>551514007</v>
      </c>
      <c r="B148" s="131" t="s">
        <v>740</v>
      </c>
      <c r="C148" s="147">
        <v>83460.169999999984</v>
      </c>
      <c r="D148" s="243">
        <f t="shared" si="4"/>
        <v>4.9082568641116049E-5</v>
      </c>
      <c r="E148" s="242"/>
    </row>
    <row r="149" spans="1:5" x14ac:dyDescent="0.2">
      <c r="A149" s="131">
        <v>551514009</v>
      </c>
      <c r="B149" s="131" t="s">
        <v>741</v>
      </c>
      <c r="C149" s="147">
        <v>603601.45999999985</v>
      </c>
      <c r="D149" s="243">
        <f t="shared" si="4"/>
        <v>3.5497543429791555E-4</v>
      </c>
      <c r="E149" s="242"/>
    </row>
    <row r="150" spans="1:5" x14ac:dyDescent="0.2">
      <c r="A150" s="131">
        <v>551514010</v>
      </c>
      <c r="B150" s="131" t="s">
        <v>742</v>
      </c>
      <c r="C150" s="147">
        <v>778588.51999999967</v>
      </c>
      <c r="D150" s="243">
        <f t="shared" si="4"/>
        <v>4.5788457507437314E-4</v>
      </c>
      <c r="E150" s="242"/>
    </row>
    <row r="151" spans="1:5" x14ac:dyDescent="0.2">
      <c r="A151" s="131">
        <v>551514012</v>
      </c>
      <c r="B151" s="131" t="s">
        <v>743</v>
      </c>
      <c r="C151" s="147">
        <v>246704.60999999996</v>
      </c>
      <c r="D151" s="243">
        <f t="shared" si="4"/>
        <v>1.4508592487176537E-4</v>
      </c>
      <c r="E151" s="242"/>
    </row>
    <row r="152" spans="1:5" x14ac:dyDescent="0.2">
      <c r="A152" s="131">
        <v>551514013</v>
      </c>
      <c r="B152" s="131" t="s">
        <v>744</v>
      </c>
      <c r="C152" s="147">
        <v>9839581.160000002</v>
      </c>
      <c r="D152" s="243">
        <f t="shared" si="4"/>
        <v>5.7866155518917885E-3</v>
      </c>
      <c r="E152" s="242"/>
    </row>
    <row r="153" spans="1:5" x14ac:dyDescent="0.2">
      <c r="A153" s="131">
        <v>551514014</v>
      </c>
      <c r="B153" s="131" t="s">
        <v>745</v>
      </c>
      <c r="C153" s="147">
        <v>1105832.81</v>
      </c>
      <c r="D153" s="243">
        <f t="shared" si="4"/>
        <v>6.5033554092237356E-4</v>
      </c>
      <c r="E153" s="242"/>
    </row>
    <row r="154" spans="1:5" x14ac:dyDescent="0.2">
      <c r="A154" s="131">
        <v>551711001</v>
      </c>
      <c r="B154" s="131" t="s">
        <v>747</v>
      </c>
      <c r="C154" s="147">
        <v>827578.47</v>
      </c>
      <c r="D154" s="243">
        <f t="shared" si="4"/>
        <v>4.866953549182179E-4</v>
      </c>
      <c r="E154" s="242"/>
    </row>
    <row r="155" spans="1:5" x14ac:dyDescent="0.2">
      <c r="A155" s="131">
        <v>551711002</v>
      </c>
      <c r="B155" s="131" t="s">
        <v>748</v>
      </c>
      <c r="C155" s="147">
        <v>2197872.2000000002</v>
      </c>
      <c r="D155" s="243">
        <f t="shared" si="4"/>
        <v>1.2925592305994677E-3</v>
      </c>
      <c r="E155" s="242"/>
    </row>
    <row r="156" spans="1:5" x14ac:dyDescent="0.2">
      <c r="A156" s="131">
        <v>551811001</v>
      </c>
      <c r="B156" s="131" t="s">
        <v>880</v>
      </c>
      <c r="C156" s="147">
        <v>1425278.69</v>
      </c>
      <c r="D156" s="243">
        <f t="shared" si="4"/>
        <v>8.3820029523837508E-4</v>
      </c>
      <c r="E156" s="242"/>
    </row>
    <row r="157" spans="1:5" x14ac:dyDescent="0.2">
      <c r="A157" s="131">
        <v>552111001</v>
      </c>
      <c r="B157" s="131" t="s">
        <v>904</v>
      </c>
      <c r="C157" s="147">
        <v>1260000</v>
      </c>
      <c r="D157" s="243">
        <f t="shared" si="4"/>
        <v>7.4100060529239554E-4</v>
      </c>
      <c r="E157" s="242"/>
    </row>
    <row r="158" spans="1:5" x14ac:dyDescent="0.2">
      <c r="A158" s="131">
        <v>559411001</v>
      </c>
      <c r="B158" s="131" t="s">
        <v>749</v>
      </c>
      <c r="C158" s="147">
        <v>731317.22</v>
      </c>
      <c r="D158" s="243">
        <f t="shared" si="4"/>
        <v>4.3008452593710475E-4</v>
      </c>
      <c r="E158" s="242"/>
    </row>
    <row r="159" spans="1:5" x14ac:dyDescent="0.2">
      <c r="A159" s="131"/>
      <c r="B159" s="131"/>
      <c r="C159" s="147"/>
      <c r="D159" s="243"/>
      <c r="E159" s="242"/>
    </row>
    <row r="160" spans="1:5" x14ac:dyDescent="0.2">
      <c r="A160" s="146"/>
      <c r="B160" s="146" t="s">
        <v>235</v>
      </c>
      <c r="C160" s="145">
        <f>SUM(C8:C158)</f>
        <v>1700403469.3100009</v>
      </c>
      <c r="D160" s="145">
        <f>SUM(D8:D158)</f>
        <v>0.99999999999999967</v>
      </c>
      <c r="E160" s="204"/>
    </row>
    <row r="161" spans="1:5" x14ac:dyDescent="0.2">
      <c r="A161" s="241"/>
      <c r="B161" s="241"/>
      <c r="C161" s="240"/>
      <c r="D161" s="239"/>
      <c r="E161" s="238"/>
    </row>
  </sheetData>
  <autoFilter ref="A7:E158"/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zoomScaleSheetLayoutView="90" workbookViewId="0"/>
  </sheetViews>
  <sheetFormatPr baseColWidth="10" defaultColWidth="11.44140625" defaultRowHeight="10.199999999999999" x14ac:dyDescent="0.2"/>
  <cols>
    <col min="1" max="1" width="20.6640625" style="7" customWidth="1"/>
    <col min="2" max="2" width="50.6640625" style="7" customWidth="1"/>
    <col min="3" max="3" width="17.6640625" style="8" customWidth="1"/>
    <col min="4" max="4" width="53.33203125" style="48" bestFit="1" customWidth="1"/>
    <col min="5" max="5" width="17.6640625" style="48" customWidth="1"/>
    <col min="6" max="6" width="14.6640625" style="7" customWidth="1"/>
    <col min="7" max="16384" width="11.44140625" style="7"/>
  </cols>
  <sheetData>
    <row r="1" spans="1:6" s="71" customFormat="1" x14ac:dyDescent="0.2">
      <c r="A1" s="3" t="s">
        <v>43</v>
      </c>
      <c r="B1" s="3"/>
      <c r="C1" s="142"/>
      <c r="D1" s="134"/>
      <c r="E1" s="4"/>
      <c r="F1" s="5"/>
    </row>
    <row r="2" spans="1:6" s="71" customFormat="1" x14ac:dyDescent="0.2">
      <c r="A2" s="3" t="s">
        <v>100</v>
      </c>
      <c r="B2" s="3"/>
      <c r="C2" s="142"/>
      <c r="D2" s="134"/>
      <c r="E2" s="4"/>
    </row>
    <row r="3" spans="1:6" s="71" customFormat="1" x14ac:dyDescent="0.2">
      <c r="C3" s="6"/>
      <c r="D3" s="134"/>
      <c r="E3" s="4"/>
    </row>
    <row r="4" spans="1:6" s="71" customFormat="1" x14ac:dyDescent="0.2">
      <c r="C4" s="6"/>
      <c r="D4" s="134"/>
      <c r="E4" s="4"/>
    </row>
    <row r="5" spans="1:6" s="71" customFormat="1" ht="11.25" customHeight="1" x14ac:dyDescent="0.2">
      <c r="A5" s="110" t="s">
        <v>124</v>
      </c>
      <c r="B5" s="123"/>
      <c r="C5" s="6"/>
      <c r="D5" s="142"/>
      <c r="E5" s="83" t="s">
        <v>117</v>
      </c>
    </row>
    <row r="6" spans="1:6" s="71" customFormat="1" x14ac:dyDescent="0.2">
      <c r="A6" s="144"/>
      <c r="B6" s="144"/>
      <c r="C6" s="143"/>
      <c r="D6" s="3"/>
      <c r="E6" s="142"/>
      <c r="F6" s="3"/>
    </row>
    <row r="7" spans="1:6" ht="15" customHeight="1" x14ac:dyDescent="0.2">
      <c r="A7" s="121" t="s">
        <v>45</v>
      </c>
      <c r="B7" s="120" t="s">
        <v>46</v>
      </c>
      <c r="C7" s="118" t="s">
        <v>116</v>
      </c>
      <c r="D7" s="119" t="s">
        <v>115</v>
      </c>
      <c r="E7" s="118" t="s">
        <v>114</v>
      </c>
    </row>
    <row r="8" spans="1:6" ht="11.25" customHeight="1" x14ac:dyDescent="0.2">
      <c r="A8" s="116">
        <v>111411011</v>
      </c>
      <c r="B8" s="116" t="s">
        <v>391</v>
      </c>
      <c r="C8" s="115">
        <v>168268776.72</v>
      </c>
      <c r="D8" s="140" t="s">
        <v>911</v>
      </c>
      <c r="E8" s="115"/>
    </row>
    <row r="9" spans="1:6" ht="11.25" customHeight="1" x14ac:dyDescent="0.2">
      <c r="A9" s="116">
        <v>111411014</v>
      </c>
      <c r="B9" s="116" t="s">
        <v>392</v>
      </c>
      <c r="C9" s="115">
        <v>184458000</v>
      </c>
      <c r="D9" s="140" t="s">
        <v>912</v>
      </c>
      <c r="E9" s="115"/>
    </row>
    <row r="10" spans="1:6" ht="11.25" customHeight="1" x14ac:dyDescent="0.2">
      <c r="A10" s="116">
        <v>111411013</v>
      </c>
      <c r="B10" s="116" t="s">
        <v>848</v>
      </c>
      <c r="C10" s="115">
        <v>293755744.04000002</v>
      </c>
      <c r="D10" s="140" t="s">
        <v>913</v>
      </c>
      <c r="E10" s="115">
        <v>184428000</v>
      </c>
    </row>
    <row r="11" spans="1:6" ht="11.25" customHeight="1" x14ac:dyDescent="0.2">
      <c r="A11" s="116"/>
      <c r="B11" s="116"/>
      <c r="C11" s="115"/>
      <c r="D11" s="140" t="s">
        <v>914</v>
      </c>
      <c r="E11" s="115">
        <v>109327744.04000001</v>
      </c>
    </row>
    <row r="12" spans="1:6" x14ac:dyDescent="0.2">
      <c r="A12" s="141"/>
      <c r="B12" s="141"/>
      <c r="C12" s="139"/>
      <c r="D12" s="140"/>
      <c r="E12" s="139"/>
    </row>
    <row r="13" spans="1:6" x14ac:dyDescent="0.2">
      <c r="A13" s="138"/>
      <c r="B13" s="138" t="s">
        <v>123</v>
      </c>
      <c r="C13" s="125">
        <f>SUM(C8:C12)</f>
        <v>646482520.75999999</v>
      </c>
      <c r="D13" s="137"/>
      <c r="E13" s="125"/>
    </row>
    <row r="14" spans="1:6" x14ac:dyDescent="0.2">
      <c r="A14" s="136"/>
      <c r="B14" s="136"/>
      <c r="C14" s="135"/>
      <c r="D14" s="136"/>
      <c r="E14" s="135"/>
    </row>
    <row r="15" spans="1:6" x14ac:dyDescent="0.2">
      <c r="A15" s="136"/>
      <c r="B15" s="136"/>
      <c r="C15" s="135"/>
      <c r="D15" s="136"/>
      <c r="E15" s="135"/>
    </row>
    <row r="16" spans="1:6" ht="11.25" customHeight="1" x14ac:dyDescent="0.2">
      <c r="A16" s="110" t="s">
        <v>122</v>
      </c>
      <c r="B16" s="123"/>
      <c r="C16" s="122"/>
      <c r="D16" s="83" t="s">
        <v>117</v>
      </c>
    </row>
    <row r="17" spans="1:6" x14ac:dyDescent="0.2">
      <c r="A17" s="71"/>
      <c r="B17" s="71"/>
      <c r="C17" s="6"/>
      <c r="D17" s="134"/>
      <c r="E17" s="4"/>
      <c r="F17" s="71"/>
    </row>
    <row r="18" spans="1:6" ht="15" customHeight="1" x14ac:dyDescent="0.2">
      <c r="A18" s="121" t="s">
        <v>45</v>
      </c>
      <c r="B18" s="120" t="s">
        <v>46</v>
      </c>
      <c r="C18" s="118" t="s">
        <v>116</v>
      </c>
      <c r="D18" s="119" t="s">
        <v>115</v>
      </c>
      <c r="E18" s="133"/>
    </row>
    <row r="19" spans="1:6" ht="11.25" customHeight="1" x14ac:dyDescent="0.2">
      <c r="A19" s="131">
        <v>111511014</v>
      </c>
      <c r="B19" s="130" t="s">
        <v>393</v>
      </c>
      <c r="C19" s="129">
        <v>5119.93</v>
      </c>
      <c r="D19" s="115"/>
      <c r="E19" s="9"/>
    </row>
    <row r="20" spans="1:6" ht="11.25" customHeight="1" x14ac:dyDescent="0.2">
      <c r="A20" s="131">
        <v>111511053</v>
      </c>
      <c r="B20" s="130" t="s">
        <v>398</v>
      </c>
      <c r="C20" s="129">
        <v>14223.68</v>
      </c>
      <c r="D20" s="115"/>
      <c r="E20" s="9"/>
    </row>
    <row r="21" spans="1:6" ht="11.25" customHeight="1" x14ac:dyDescent="0.2">
      <c r="A21" s="131">
        <v>111511058</v>
      </c>
      <c r="B21" s="130" t="s">
        <v>891</v>
      </c>
      <c r="C21" s="129">
        <v>169058174</v>
      </c>
      <c r="D21" s="115" t="s">
        <v>914</v>
      </c>
      <c r="E21" s="9"/>
    </row>
    <row r="22" spans="1:6" ht="11.25" customHeight="1" x14ac:dyDescent="0.2">
      <c r="A22" s="131">
        <v>111511059</v>
      </c>
      <c r="B22" s="130" t="s">
        <v>892</v>
      </c>
      <c r="C22" s="129">
        <v>181614851.06</v>
      </c>
      <c r="D22" s="115" t="s">
        <v>916</v>
      </c>
      <c r="E22" s="9"/>
    </row>
    <row r="23" spans="1:6" ht="11.25" customHeight="1" x14ac:dyDescent="0.2">
      <c r="A23" s="131">
        <v>111511060</v>
      </c>
      <c r="B23" s="130" t="s">
        <v>893</v>
      </c>
      <c r="C23" s="129">
        <v>190314252.61000001</v>
      </c>
      <c r="D23" s="115" t="s">
        <v>917</v>
      </c>
      <c r="E23" s="9"/>
    </row>
    <row r="24" spans="1:6" ht="11.25" customHeight="1" x14ac:dyDescent="0.2">
      <c r="A24" s="131">
        <v>111511062</v>
      </c>
      <c r="B24" s="130" t="s">
        <v>402</v>
      </c>
      <c r="C24" s="129">
        <v>5098.3900000000003</v>
      </c>
      <c r="D24" s="115"/>
      <c r="E24" s="9"/>
    </row>
    <row r="25" spans="1:6" ht="11.25" customHeight="1" x14ac:dyDescent="0.2">
      <c r="A25" s="131">
        <v>111511064</v>
      </c>
      <c r="B25" s="130" t="s">
        <v>403</v>
      </c>
      <c r="C25" s="129">
        <v>5000.68</v>
      </c>
      <c r="D25" s="115"/>
      <c r="E25" s="9"/>
    </row>
    <row r="26" spans="1:6" ht="11.25" customHeight="1" x14ac:dyDescent="0.2">
      <c r="A26" s="131">
        <v>111511065</v>
      </c>
      <c r="B26" s="130" t="s">
        <v>404</v>
      </c>
      <c r="C26" s="129">
        <v>5065.9799999999996</v>
      </c>
      <c r="D26" s="115"/>
      <c r="E26" s="9"/>
    </row>
    <row r="27" spans="1:6" ht="11.25" customHeight="1" x14ac:dyDescent="0.2">
      <c r="A27" s="131">
        <v>111511066</v>
      </c>
      <c r="B27" s="130" t="s">
        <v>405</v>
      </c>
      <c r="C27" s="129">
        <v>98875.95</v>
      </c>
      <c r="D27" s="115"/>
      <c r="E27" s="9"/>
    </row>
    <row r="28" spans="1:6" ht="11.25" customHeight="1" x14ac:dyDescent="0.2">
      <c r="A28" s="131">
        <v>111511067</v>
      </c>
      <c r="B28" s="130" t="s">
        <v>852</v>
      </c>
      <c r="C28" s="129">
        <v>5002.1400000000003</v>
      </c>
      <c r="D28" s="115"/>
      <c r="E28" s="9"/>
    </row>
    <row r="29" spans="1:6" ht="11.25" customHeight="1" x14ac:dyDescent="0.2">
      <c r="A29" s="131">
        <v>111511068</v>
      </c>
      <c r="B29" s="130" t="s">
        <v>853</v>
      </c>
      <c r="C29" s="129">
        <v>5002.4399999999996</v>
      </c>
      <c r="D29" s="115"/>
      <c r="E29" s="9"/>
    </row>
    <row r="30" spans="1:6" ht="11.25" customHeight="1" x14ac:dyDescent="0.2">
      <c r="A30" s="131">
        <v>111511069</v>
      </c>
      <c r="B30" s="130" t="s">
        <v>895</v>
      </c>
      <c r="C30" s="129">
        <v>5875033</v>
      </c>
      <c r="D30" s="115"/>
      <c r="E30" s="9"/>
    </row>
    <row r="31" spans="1:6" ht="11.25" customHeight="1" x14ac:dyDescent="0.2">
      <c r="A31" s="131">
        <v>111511070</v>
      </c>
      <c r="B31" s="130" t="s">
        <v>896</v>
      </c>
      <c r="C31" s="129">
        <v>546723.72</v>
      </c>
      <c r="D31" s="350"/>
      <c r="E31" s="9"/>
    </row>
    <row r="32" spans="1:6" x14ac:dyDescent="0.2">
      <c r="A32" s="128"/>
      <c r="B32" s="128" t="s">
        <v>121</v>
      </c>
      <c r="C32" s="127">
        <f>SUM(C19:C31)</f>
        <v>547552423.58000004</v>
      </c>
      <c r="D32" s="132"/>
      <c r="E32" s="10"/>
    </row>
    <row r="33" spans="1:6" x14ac:dyDescent="0.2">
      <c r="A33" s="47"/>
      <c r="B33" s="47"/>
      <c r="C33" s="124"/>
      <c r="D33" s="47"/>
      <c r="E33" s="124"/>
      <c r="F33" s="71"/>
    </row>
    <row r="34" spans="1:6" x14ac:dyDescent="0.2">
      <c r="A34" s="47"/>
      <c r="B34" s="47"/>
      <c r="C34" s="124"/>
      <c r="D34" s="47"/>
      <c r="E34" s="124"/>
      <c r="F34" s="71"/>
    </row>
    <row r="35" spans="1:6" ht="11.25" customHeight="1" x14ac:dyDescent="0.2">
      <c r="A35" s="110" t="s">
        <v>120</v>
      </c>
      <c r="B35" s="123"/>
      <c r="C35" s="122"/>
      <c r="D35" s="71"/>
      <c r="E35" s="83" t="s">
        <v>117</v>
      </c>
    </row>
    <row r="36" spans="1:6" x14ac:dyDescent="0.2">
      <c r="A36" s="71"/>
      <c r="B36" s="71"/>
      <c r="C36" s="6"/>
      <c r="D36" s="71"/>
      <c r="E36" s="6"/>
      <c r="F36" s="71"/>
    </row>
    <row r="37" spans="1:6" ht="15" customHeight="1" x14ac:dyDescent="0.2">
      <c r="A37" s="121" t="s">
        <v>45</v>
      </c>
      <c r="B37" s="120" t="s">
        <v>46</v>
      </c>
      <c r="C37" s="118" t="s">
        <v>116</v>
      </c>
      <c r="D37" s="119" t="s">
        <v>115</v>
      </c>
      <c r="E37" s="118" t="s">
        <v>114</v>
      </c>
      <c r="F37" s="117"/>
    </row>
    <row r="38" spans="1:6" x14ac:dyDescent="0.2">
      <c r="A38" s="131"/>
      <c r="B38" s="130"/>
      <c r="C38" s="129"/>
      <c r="D38" s="129"/>
      <c r="E38" s="115"/>
      <c r="F38" s="9"/>
    </row>
    <row r="39" spans="1:6" x14ac:dyDescent="0.2">
      <c r="A39" s="131"/>
      <c r="B39" s="130"/>
      <c r="C39" s="129"/>
      <c r="D39" s="129"/>
      <c r="E39" s="115"/>
      <c r="F39" s="9"/>
    </row>
    <row r="40" spans="1:6" x14ac:dyDescent="0.2">
      <c r="A40" s="131"/>
      <c r="B40" s="130"/>
      <c r="C40" s="129"/>
      <c r="D40" s="129"/>
      <c r="E40" s="115"/>
      <c r="F40" s="9"/>
    </row>
    <row r="41" spans="1:6" x14ac:dyDescent="0.2">
      <c r="A41" s="131"/>
      <c r="B41" s="130"/>
      <c r="C41" s="129"/>
      <c r="D41" s="129"/>
      <c r="E41" s="115"/>
      <c r="F41" s="9"/>
    </row>
    <row r="42" spans="1:6" x14ac:dyDescent="0.2">
      <c r="A42" s="131"/>
      <c r="B42" s="130"/>
      <c r="C42" s="129"/>
      <c r="D42" s="129"/>
      <c r="E42" s="115"/>
      <c r="F42" s="9"/>
    </row>
    <row r="43" spans="1:6" x14ac:dyDescent="0.2">
      <c r="A43" s="131"/>
      <c r="B43" s="130"/>
      <c r="C43" s="129"/>
      <c r="D43" s="129"/>
      <c r="E43" s="115"/>
      <c r="F43" s="9"/>
    </row>
    <row r="44" spans="1:6" x14ac:dyDescent="0.2">
      <c r="A44" s="131"/>
      <c r="B44" s="130"/>
      <c r="C44" s="129"/>
      <c r="D44" s="129"/>
      <c r="E44" s="115"/>
      <c r="F44" s="9"/>
    </row>
    <row r="45" spans="1:6" x14ac:dyDescent="0.2">
      <c r="A45" s="128"/>
      <c r="B45" s="128" t="s">
        <v>119</v>
      </c>
      <c r="C45" s="127">
        <f>SUM(C38:C44)</f>
        <v>0</v>
      </c>
      <c r="D45" s="126"/>
      <c r="E45" s="125"/>
      <c r="F45" s="10"/>
    </row>
    <row r="46" spans="1:6" x14ac:dyDescent="0.2">
      <c r="A46" s="47"/>
      <c r="B46" s="47"/>
      <c r="C46" s="124"/>
      <c r="D46" s="47"/>
      <c r="E46" s="124"/>
      <c r="F46" s="71"/>
    </row>
    <row r="47" spans="1:6" x14ac:dyDescent="0.2">
      <c r="A47" s="47"/>
      <c r="B47" s="47"/>
      <c r="C47" s="124"/>
      <c r="D47" s="47"/>
      <c r="E47" s="124"/>
      <c r="F47" s="71"/>
    </row>
    <row r="48" spans="1:6" ht="11.25" customHeight="1" x14ac:dyDescent="0.2">
      <c r="A48" s="110" t="s">
        <v>118</v>
      </c>
      <c r="B48" s="123"/>
      <c r="C48" s="122"/>
      <c r="D48" s="71"/>
      <c r="E48" s="83" t="s">
        <v>117</v>
      </c>
    </row>
    <row r="49" spans="1:6" x14ac:dyDescent="0.2">
      <c r="A49" s="71"/>
      <c r="B49" s="71"/>
      <c r="C49" s="6"/>
      <c r="D49" s="71"/>
      <c r="E49" s="6"/>
      <c r="F49" s="71"/>
    </row>
    <row r="50" spans="1:6" ht="15" customHeight="1" x14ac:dyDescent="0.2">
      <c r="A50" s="121" t="s">
        <v>45</v>
      </c>
      <c r="B50" s="120" t="s">
        <v>46</v>
      </c>
      <c r="C50" s="118" t="s">
        <v>116</v>
      </c>
      <c r="D50" s="119" t="s">
        <v>115</v>
      </c>
      <c r="E50" s="118" t="s">
        <v>114</v>
      </c>
      <c r="F50" s="117"/>
    </row>
    <row r="51" spans="1:6" x14ac:dyDescent="0.2">
      <c r="A51" s="116"/>
      <c r="B51" s="116"/>
      <c r="C51" s="115"/>
      <c r="D51" s="115"/>
      <c r="E51" s="115"/>
      <c r="F51" s="9"/>
    </row>
    <row r="52" spans="1:6" x14ac:dyDescent="0.2">
      <c r="A52" s="116"/>
      <c r="B52" s="116"/>
      <c r="C52" s="115"/>
      <c r="D52" s="115"/>
      <c r="E52" s="115"/>
      <c r="F52" s="9"/>
    </row>
    <row r="53" spans="1:6" x14ac:dyDescent="0.2">
      <c r="A53" s="116"/>
      <c r="B53" s="116"/>
      <c r="C53" s="115"/>
      <c r="D53" s="115"/>
      <c r="E53" s="115"/>
      <c r="F53" s="9"/>
    </row>
    <row r="54" spans="1:6" x14ac:dyDescent="0.2">
      <c r="A54" s="116"/>
      <c r="B54" s="116"/>
      <c r="C54" s="115"/>
      <c r="D54" s="115"/>
      <c r="E54" s="115"/>
      <c r="F54" s="9"/>
    </row>
    <row r="55" spans="1:6" x14ac:dyDescent="0.2">
      <c r="A55" s="116"/>
      <c r="B55" s="116"/>
      <c r="C55" s="115"/>
      <c r="D55" s="115"/>
      <c r="E55" s="115"/>
      <c r="F55" s="9"/>
    </row>
    <row r="56" spans="1:6" x14ac:dyDescent="0.2">
      <c r="A56" s="116"/>
      <c r="B56" s="116"/>
      <c r="C56" s="115"/>
      <c r="D56" s="115"/>
      <c r="E56" s="115"/>
      <c r="F56" s="9"/>
    </row>
    <row r="57" spans="1:6" x14ac:dyDescent="0.2">
      <c r="A57" s="116"/>
      <c r="B57" s="116"/>
      <c r="C57" s="115"/>
      <c r="D57" s="115"/>
      <c r="E57" s="115"/>
      <c r="F57" s="9"/>
    </row>
    <row r="58" spans="1:6" x14ac:dyDescent="0.2">
      <c r="A58" s="114"/>
      <c r="B58" s="114" t="s">
        <v>113</v>
      </c>
      <c r="C58" s="113">
        <f>SUM(C51:C57)</f>
        <v>0</v>
      </c>
      <c r="D58" s="112"/>
      <c r="E58" s="111"/>
      <c r="F58" s="10"/>
    </row>
  </sheetData>
  <dataValidations count="5">
    <dataValidation allowBlank="1" showInputMessage="1" showErrorMessage="1" prompt="Saldo final de la Información Financiera Trimestral que se presenta (trimestral: 1er, 2do, 3ro. o 4to.)." sqref="C7 C18 C37 C50"/>
    <dataValidation allowBlank="1" showInputMessage="1" showErrorMessage="1" prompt="Corresponde al número de la cuenta de acuerdo al Plan de Cuentas emitido por el CONAC (DOF 23/12/2015)." sqref="A7 A18 A37 A50"/>
    <dataValidation allowBlank="1" showInputMessage="1" showErrorMessage="1" prompt="Corresponde al nombre o descripción de la cuenta de acuerdo al Plan de Cuentas emitido por el CONAC." sqref="B7 B18 B37 B50"/>
    <dataValidation allowBlank="1" showInputMessage="1" showErrorMessage="1" prompt="Especificar el tipo de instrumento de inversión: Bondes, Petrobonos, Cetes, Mesa de dinero, etc." sqref="D7 D18 D37 D50"/>
    <dataValidation allowBlank="1" showInputMessage="1" showErrorMessage="1" prompt="En los casos en que la inversión se localice en dos o mas tipos de instrumentos, se detallará cada una de ellas y el importe invertido." sqref="E7 E37 E5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5" width="17.6640625" style="6" customWidth="1"/>
    <col min="6" max="7" width="17.6640625" style="71" customWidth="1"/>
    <col min="8" max="16384" width="11.44140625" style="71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2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10" t="s">
        <v>243</v>
      </c>
      <c r="B5" s="110"/>
      <c r="C5" s="12"/>
      <c r="D5" s="12"/>
      <c r="E5" s="12"/>
      <c r="G5" s="83" t="s">
        <v>242</v>
      </c>
    </row>
    <row r="6" spans="1:7" s="23" customFormat="1" x14ac:dyDescent="0.2">
      <c r="A6" s="173"/>
      <c r="B6" s="173"/>
      <c r="C6" s="22"/>
      <c r="D6" s="229"/>
      <c r="E6" s="229"/>
    </row>
    <row r="7" spans="1:7" ht="15" customHeight="1" x14ac:dyDescent="0.2">
      <c r="A7" s="121" t="s">
        <v>45</v>
      </c>
      <c r="B7" s="120" t="s">
        <v>46</v>
      </c>
      <c r="C7" s="185" t="s">
        <v>47</v>
      </c>
      <c r="D7" s="185" t="s">
        <v>48</v>
      </c>
      <c r="E7" s="251" t="s">
        <v>241</v>
      </c>
      <c r="F7" s="208" t="s">
        <v>115</v>
      </c>
      <c r="G7" s="208" t="s">
        <v>213</v>
      </c>
    </row>
    <row r="8" spans="1:7" x14ac:dyDescent="0.2">
      <c r="A8" s="131">
        <v>3110</v>
      </c>
      <c r="B8" s="131" t="s">
        <v>751</v>
      </c>
      <c r="C8" s="147">
        <v>1606701216.9300001</v>
      </c>
      <c r="D8" s="147">
        <v>1638240580.1500001</v>
      </c>
      <c r="E8" s="147">
        <f>+D8-C8</f>
        <v>31539363.220000029</v>
      </c>
      <c r="F8" s="207" t="s">
        <v>754</v>
      </c>
      <c r="G8" s="179" t="s">
        <v>756</v>
      </c>
    </row>
    <row r="9" spans="1:7" x14ac:dyDescent="0.2">
      <c r="A9" s="131">
        <v>3120</v>
      </c>
      <c r="B9" s="131" t="s">
        <v>752</v>
      </c>
      <c r="C9" s="147">
        <v>2308025830.6799998</v>
      </c>
      <c r="D9" s="147">
        <v>2514038801.23</v>
      </c>
      <c r="E9" s="147">
        <f t="shared" ref="E9:E10" si="0">+D9-C9</f>
        <v>206012970.55000019</v>
      </c>
      <c r="F9" s="147" t="s">
        <v>755</v>
      </c>
      <c r="G9" s="179" t="s">
        <v>756</v>
      </c>
    </row>
    <row r="10" spans="1:7" x14ac:dyDescent="0.2">
      <c r="A10" s="131">
        <v>3130</v>
      </c>
      <c r="B10" s="131" t="s">
        <v>753</v>
      </c>
      <c r="C10" s="147">
        <v>3131562469.1799998</v>
      </c>
      <c r="D10" s="147">
        <v>3131562469.1799998</v>
      </c>
      <c r="E10" s="147">
        <f t="shared" si="0"/>
        <v>0</v>
      </c>
      <c r="F10" s="179"/>
      <c r="G10" s="179"/>
    </row>
    <row r="11" spans="1:7" x14ac:dyDescent="0.2">
      <c r="A11" s="131"/>
      <c r="B11" s="131"/>
      <c r="C11" s="147"/>
      <c r="D11" s="147"/>
      <c r="E11" s="147"/>
      <c r="F11" s="179"/>
      <c r="G11" s="179"/>
    </row>
    <row r="12" spans="1:7" x14ac:dyDescent="0.2">
      <c r="A12" s="176"/>
      <c r="B12" s="146" t="s">
        <v>240</v>
      </c>
      <c r="C12" s="132">
        <f>SUM(C8:C11)</f>
        <v>7046289516.789999</v>
      </c>
      <c r="D12" s="132">
        <f>SUM(D8:D11)</f>
        <v>7283841850.5599995</v>
      </c>
      <c r="E12" s="112">
        <f>SUM(E8:E11)</f>
        <v>237552333.77000022</v>
      </c>
      <c r="F12" s="250"/>
      <c r="G12" s="250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5" width="17.6640625" style="6" customWidth="1"/>
    <col min="6" max="6" width="17.6640625" style="71" customWidth="1"/>
    <col min="7" max="16384" width="11.44140625" style="71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10" t="s">
        <v>246</v>
      </c>
      <c r="B5" s="110"/>
      <c r="C5" s="12"/>
      <c r="D5" s="12"/>
      <c r="E5" s="12"/>
      <c r="F5" s="83" t="s">
        <v>245</v>
      </c>
    </row>
    <row r="6" spans="1:6" s="23" customFormat="1" x14ac:dyDescent="0.2">
      <c r="A6" s="173"/>
      <c r="B6" s="173"/>
      <c r="C6" s="22"/>
      <c r="D6" s="229"/>
      <c r="E6" s="229"/>
    </row>
    <row r="7" spans="1:6" ht="15" customHeight="1" x14ac:dyDescent="0.2">
      <c r="A7" s="121" t="s">
        <v>45</v>
      </c>
      <c r="B7" s="120" t="s">
        <v>46</v>
      </c>
      <c r="C7" s="185" t="s">
        <v>47</v>
      </c>
      <c r="D7" s="185" t="s">
        <v>48</v>
      </c>
      <c r="E7" s="251" t="s">
        <v>241</v>
      </c>
      <c r="F7" s="251" t="s">
        <v>213</v>
      </c>
    </row>
    <row r="8" spans="1:6" x14ac:dyDescent="0.2">
      <c r="A8" s="131">
        <v>3210</v>
      </c>
      <c r="B8" s="131" t="s">
        <v>757</v>
      </c>
      <c r="C8" s="147">
        <v>589652309.51999998</v>
      </c>
      <c r="D8" s="147">
        <v>451992559.61999869</v>
      </c>
      <c r="E8" s="147">
        <f>+D8-C8</f>
        <v>-137659749.90000129</v>
      </c>
      <c r="F8" s="253" t="s">
        <v>761</v>
      </c>
    </row>
    <row r="9" spans="1:6" x14ac:dyDescent="0.2">
      <c r="A9" s="131" t="s">
        <v>758</v>
      </c>
      <c r="B9" s="131" t="s">
        <v>759</v>
      </c>
      <c r="C9" s="147">
        <v>2329153668.2600002</v>
      </c>
      <c r="D9" s="147">
        <v>2877614425.3099999</v>
      </c>
      <c r="E9" s="147">
        <f t="shared" ref="E9:E10" si="0">+D9-C9</f>
        <v>548460757.04999971</v>
      </c>
      <c r="F9" s="253" t="s">
        <v>761</v>
      </c>
    </row>
    <row r="10" spans="1:6" x14ac:dyDescent="0.2">
      <c r="A10" s="131">
        <v>3230</v>
      </c>
      <c r="B10" s="131" t="s">
        <v>760</v>
      </c>
      <c r="C10" s="147">
        <v>11335042.48</v>
      </c>
      <c r="D10" s="147">
        <v>11335042.48</v>
      </c>
      <c r="E10" s="147">
        <f t="shared" si="0"/>
        <v>0</v>
      </c>
      <c r="F10" s="253" t="s">
        <v>761</v>
      </c>
    </row>
    <row r="11" spans="1:6" x14ac:dyDescent="0.2">
      <c r="A11" s="131"/>
      <c r="B11" s="131"/>
      <c r="C11" s="147"/>
      <c r="D11" s="147"/>
      <c r="E11" s="147"/>
      <c r="F11" s="253"/>
    </row>
    <row r="12" spans="1:6" x14ac:dyDescent="0.2">
      <c r="A12" s="146"/>
      <c r="B12" s="146" t="s">
        <v>244</v>
      </c>
      <c r="C12" s="145">
        <f>SUM(C8:C11)</f>
        <v>2930141020.2600002</v>
      </c>
      <c r="D12" s="145">
        <f>SUM(D8:D11)</f>
        <v>3340942027.4099984</v>
      </c>
      <c r="E12" s="145">
        <f>SUM(E8:E11)</f>
        <v>410801007.14999843</v>
      </c>
      <c r="F12" s="146"/>
    </row>
  </sheetData>
  <protectedRanges>
    <protectedRange sqref="F12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47" customWidth="1"/>
    <col min="2" max="2" width="64.44140625" style="47" customWidth="1"/>
    <col min="3" max="5" width="17.6640625" style="34" customWidth="1"/>
    <col min="6" max="16384" width="11.44140625" style="71"/>
  </cols>
  <sheetData>
    <row r="1" spans="1:5" s="11" customFormat="1" x14ac:dyDescent="0.2">
      <c r="A1" s="20" t="s">
        <v>43</v>
      </c>
      <c r="B1" s="20"/>
      <c r="C1" s="21"/>
      <c r="D1" s="21"/>
      <c r="E1" s="156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x14ac:dyDescent="0.2">
      <c r="A5" s="201" t="s">
        <v>249</v>
      </c>
      <c r="C5" s="21"/>
      <c r="D5" s="21"/>
      <c r="E5" s="257" t="s">
        <v>248</v>
      </c>
    </row>
    <row r="6" spans="1:5" s="23" customFormat="1" x14ac:dyDescent="0.2">
      <c r="A6" s="117"/>
      <c r="B6" s="117"/>
      <c r="C6" s="256"/>
      <c r="D6" s="255"/>
      <c r="E6" s="255"/>
    </row>
    <row r="7" spans="1:5" x14ac:dyDescent="0.2">
      <c r="A7" s="121" t="s">
        <v>45</v>
      </c>
      <c r="B7" s="120" t="s">
        <v>46</v>
      </c>
      <c r="C7" s="185" t="s">
        <v>47</v>
      </c>
      <c r="D7" s="185" t="s">
        <v>48</v>
      </c>
      <c r="E7" s="185" t="s">
        <v>49</v>
      </c>
    </row>
    <row r="8" spans="1:5" x14ac:dyDescent="0.2">
      <c r="A8" s="179">
        <v>111111001</v>
      </c>
      <c r="B8" s="179" t="s">
        <v>762</v>
      </c>
      <c r="C8" s="349">
        <v>65000</v>
      </c>
      <c r="D8" s="349">
        <v>63000</v>
      </c>
      <c r="E8" s="349">
        <f>+D8-C8</f>
        <v>-2000</v>
      </c>
    </row>
    <row r="9" spans="1:5" x14ac:dyDescent="0.2">
      <c r="A9" s="179">
        <v>111111002</v>
      </c>
      <c r="B9" s="179" t="s">
        <v>763</v>
      </c>
      <c r="C9" s="349">
        <v>50000</v>
      </c>
      <c r="D9" s="349">
        <v>50000</v>
      </c>
      <c r="E9" s="349">
        <f t="shared" ref="E9:E72" si="0">+D9-C9</f>
        <v>0</v>
      </c>
    </row>
    <row r="10" spans="1:5" x14ac:dyDescent="0.2">
      <c r="A10" s="179">
        <v>111111003</v>
      </c>
      <c r="B10" s="179" t="s">
        <v>764</v>
      </c>
      <c r="C10" s="349">
        <v>60000</v>
      </c>
      <c r="D10" s="349">
        <v>60000</v>
      </c>
      <c r="E10" s="349">
        <f t="shared" si="0"/>
        <v>0</v>
      </c>
    </row>
    <row r="11" spans="1:5" x14ac:dyDescent="0.2">
      <c r="A11" s="179">
        <v>111111004</v>
      </c>
      <c r="B11" s="179" t="s">
        <v>765</v>
      </c>
      <c r="C11" s="349">
        <v>60000</v>
      </c>
      <c r="D11" s="349">
        <v>60000</v>
      </c>
      <c r="E11" s="349">
        <f t="shared" si="0"/>
        <v>0</v>
      </c>
    </row>
    <row r="12" spans="1:5" x14ac:dyDescent="0.2">
      <c r="A12" s="179">
        <v>111111005</v>
      </c>
      <c r="B12" s="179" t="s">
        <v>766</v>
      </c>
      <c r="C12" s="349">
        <v>60000</v>
      </c>
      <c r="D12" s="349">
        <v>60500</v>
      </c>
      <c r="E12" s="349">
        <f t="shared" si="0"/>
        <v>500</v>
      </c>
    </row>
    <row r="13" spans="1:5" x14ac:dyDescent="0.2">
      <c r="A13" s="179">
        <v>111112001</v>
      </c>
      <c r="B13" s="179" t="s">
        <v>767</v>
      </c>
      <c r="C13" s="349">
        <v>64000</v>
      </c>
      <c r="D13" s="349">
        <v>64000</v>
      </c>
      <c r="E13" s="349">
        <f t="shared" si="0"/>
        <v>0</v>
      </c>
    </row>
    <row r="14" spans="1:5" x14ac:dyDescent="0.2">
      <c r="A14" s="179">
        <v>111112002</v>
      </c>
      <c r="B14" s="179" t="s">
        <v>768</v>
      </c>
      <c r="C14" s="349">
        <v>64000</v>
      </c>
      <c r="D14" s="349">
        <v>64000</v>
      </c>
      <c r="E14" s="349">
        <f t="shared" si="0"/>
        <v>0</v>
      </c>
    </row>
    <row r="15" spans="1:5" x14ac:dyDescent="0.2">
      <c r="A15" s="179">
        <v>111112003</v>
      </c>
      <c r="B15" s="179" t="s">
        <v>769</v>
      </c>
      <c r="C15" s="349">
        <v>64000</v>
      </c>
      <c r="D15" s="349">
        <v>64000</v>
      </c>
      <c r="E15" s="349">
        <f t="shared" si="0"/>
        <v>0</v>
      </c>
    </row>
    <row r="16" spans="1:5" x14ac:dyDescent="0.2">
      <c r="A16" s="179">
        <v>111112004</v>
      </c>
      <c r="B16" s="179" t="s">
        <v>770</v>
      </c>
      <c r="C16" s="349">
        <v>64000</v>
      </c>
      <c r="D16" s="349">
        <v>64000</v>
      </c>
      <c r="E16" s="349">
        <f t="shared" si="0"/>
        <v>0</v>
      </c>
    </row>
    <row r="17" spans="1:5" x14ac:dyDescent="0.2">
      <c r="A17" s="179">
        <v>111112005</v>
      </c>
      <c r="B17" s="179" t="s">
        <v>771</v>
      </c>
      <c r="C17" s="349">
        <v>64000</v>
      </c>
      <c r="D17" s="349">
        <v>64000</v>
      </c>
      <c r="E17" s="349">
        <f t="shared" si="0"/>
        <v>0</v>
      </c>
    </row>
    <row r="18" spans="1:5" x14ac:dyDescent="0.2">
      <c r="A18" s="179">
        <v>111112006</v>
      </c>
      <c r="B18" s="179" t="s">
        <v>772</v>
      </c>
      <c r="C18" s="349">
        <v>64000</v>
      </c>
      <c r="D18" s="349">
        <v>64000</v>
      </c>
      <c r="E18" s="349">
        <f t="shared" si="0"/>
        <v>0</v>
      </c>
    </row>
    <row r="19" spans="1:5" x14ac:dyDescent="0.2">
      <c r="A19" s="179">
        <v>111112007</v>
      </c>
      <c r="B19" s="179" t="s">
        <v>773</v>
      </c>
      <c r="C19" s="349">
        <v>64000</v>
      </c>
      <c r="D19" s="349">
        <v>64000</v>
      </c>
      <c r="E19" s="349">
        <f t="shared" si="0"/>
        <v>0</v>
      </c>
    </row>
    <row r="20" spans="1:5" x14ac:dyDescent="0.2">
      <c r="A20" s="179">
        <v>111112008</v>
      </c>
      <c r="B20" s="179" t="s">
        <v>774</v>
      </c>
      <c r="C20" s="349">
        <v>64000</v>
      </c>
      <c r="D20" s="349">
        <v>64000</v>
      </c>
      <c r="E20" s="349">
        <f t="shared" si="0"/>
        <v>0</v>
      </c>
    </row>
    <row r="21" spans="1:5" x14ac:dyDescent="0.2">
      <c r="A21" s="179">
        <v>111112009</v>
      </c>
      <c r="B21" s="179" t="s">
        <v>775</v>
      </c>
      <c r="C21" s="349">
        <v>64000</v>
      </c>
      <c r="D21" s="349">
        <v>64000</v>
      </c>
      <c r="E21" s="349">
        <f t="shared" si="0"/>
        <v>0</v>
      </c>
    </row>
    <row r="22" spans="1:5" x14ac:dyDescent="0.2">
      <c r="A22" s="179">
        <v>111112010</v>
      </c>
      <c r="B22" s="179" t="s">
        <v>776</v>
      </c>
      <c r="C22" s="349">
        <v>64000</v>
      </c>
      <c r="D22" s="349">
        <v>64000</v>
      </c>
      <c r="E22" s="349">
        <f t="shared" si="0"/>
        <v>0</v>
      </c>
    </row>
    <row r="23" spans="1:5" x14ac:dyDescent="0.2">
      <c r="A23" s="179">
        <v>111112011</v>
      </c>
      <c r="B23" s="179" t="s">
        <v>777</v>
      </c>
      <c r="C23" s="349">
        <v>64000</v>
      </c>
      <c r="D23" s="349">
        <v>64000</v>
      </c>
      <c r="E23" s="349">
        <f t="shared" si="0"/>
        <v>0</v>
      </c>
    </row>
    <row r="24" spans="1:5" x14ac:dyDescent="0.2">
      <c r="A24" s="179">
        <v>111112015</v>
      </c>
      <c r="B24" s="179" t="s">
        <v>780</v>
      </c>
      <c r="C24" s="349">
        <v>64000</v>
      </c>
      <c r="D24" s="349">
        <v>64000</v>
      </c>
      <c r="E24" s="349">
        <f t="shared" si="0"/>
        <v>0</v>
      </c>
    </row>
    <row r="25" spans="1:5" x14ac:dyDescent="0.2">
      <c r="A25" s="179">
        <v>111112016</v>
      </c>
      <c r="B25" s="179" t="s">
        <v>781</v>
      </c>
      <c r="C25" s="349">
        <v>64000</v>
      </c>
      <c r="D25" s="349">
        <v>0</v>
      </c>
      <c r="E25" s="349">
        <f t="shared" si="0"/>
        <v>-64000</v>
      </c>
    </row>
    <row r="26" spans="1:5" x14ac:dyDescent="0.2">
      <c r="A26" s="179">
        <v>111112017</v>
      </c>
      <c r="B26" s="179" t="s">
        <v>782</v>
      </c>
      <c r="C26" s="349">
        <v>64000</v>
      </c>
      <c r="D26" s="349">
        <v>64000</v>
      </c>
      <c r="E26" s="349">
        <f t="shared" si="0"/>
        <v>0</v>
      </c>
    </row>
    <row r="27" spans="1:5" x14ac:dyDescent="0.2">
      <c r="A27" s="179">
        <v>111113002</v>
      </c>
      <c r="B27" s="179" t="s">
        <v>778</v>
      </c>
      <c r="C27" s="349">
        <v>40000</v>
      </c>
      <c r="D27" s="349">
        <v>40000</v>
      </c>
      <c r="E27" s="349">
        <f t="shared" si="0"/>
        <v>0</v>
      </c>
    </row>
    <row r="28" spans="1:5" x14ac:dyDescent="0.2">
      <c r="A28" s="179">
        <v>111113003</v>
      </c>
      <c r="B28" s="179" t="s">
        <v>779</v>
      </c>
      <c r="C28" s="349">
        <v>20000</v>
      </c>
      <c r="D28" s="349">
        <v>19940</v>
      </c>
      <c r="E28" s="349">
        <f t="shared" si="0"/>
        <v>-60</v>
      </c>
    </row>
    <row r="29" spans="1:5" x14ac:dyDescent="0.2">
      <c r="A29" s="179">
        <v>111112018</v>
      </c>
      <c r="B29" s="179" t="s">
        <v>881</v>
      </c>
      <c r="C29" s="349">
        <v>0</v>
      </c>
      <c r="D29" s="349">
        <v>64000</v>
      </c>
      <c r="E29" s="349">
        <f t="shared" si="0"/>
        <v>64000</v>
      </c>
    </row>
    <row r="30" spans="1:5" x14ac:dyDescent="0.2">
      <c r="A30" s="179">
        <v>111113005</v>
      </c>
      <c r="B30" s="179" t="s">
        <v>882</v>
      </c>
      <c r="C30" s="349">
        <v>0</v>
      </c>
      <c r="D30" s="349">
        <v>0</v>
      </c>
      <c r="E30" s="349">
        <f t="shared" si="0"/>
        <v>0</v>
      </c>
    </row>
    <row r="31" spans="1:5" x14ac:dyDescent="0.2">
      <c r="A31" s="179">
        <v>111113019</v>
      </c>
      <c r="B31" s="179" t="s">
        <v>883</v>
      </c>
      <c r="C31" s="349">
        <v>0</v>
      </c>
      <c r="D31" s="349">
        <v>0</v>
      </c>
      <c r="E31" s="349">
        <f t="shared" si="0"/>
        <v>0</v>
      </c>
    </row>
    <row r="32" spans="1:5" x14ac:dyDescent="0.2">
      <c r="A32" s="179">
        <v>111112019</v>
      </c>
      <c r="B32" s="179" t="s">
        <v>894</v>
      </c>
      <c r="C32" s="349">
        <v>0</v>
      </c>
      <c r="D32" s="349">
        <v>64000</v>
      </c>
      <c r="E32" s="349">
        <f t="shared" si="0"/>
        <v>64000</v>
      </c>
    </row>
    <row r="33" spans="1:5" x14ac:dyDescent="0.2">
      <c r="A33" s="179">
        <v>111211001</v>
      </c>
      <c r="B33" s="179" t="s">
        <v>783</v>
      </c>
      <c r="C33" s="349">
        <v>155424.12</v>
      </c>
      <c r="D33" s="349">
        <v>174721.97</v>
      </c>
      <c r="E33" s="349">
        <f t="shared" si="0"/>
        <v>19297.850000000006</v>
      </c>
    </row>
    <row r="34" spans="1:5" x14ac:dyDescent="0.2">
      <c r="A34" s="179">
        <v>111211003</v>
      </c>
      <c r="B34" s="179" t="s">
        <v>784</v>
      </c>
      <c r="C34" s="349">
        <v>62811.56</v>
      </c>
      <c r="D34" s="349">
        <v>375491.87</v>
      </c>
      <c r="E34" s="349">
        <f t="shared" si="0"/>
        <v>312680.31</v>
      </c>
    </row>
    <row r="35" spans="1:5" x14ac:dyDescent="0.2">
      <c r="A35" s="179">
        <v>111211004</v>
      </c>
      <c r="B35" s="179" t="s">
        <v>785</v>
      </c>
      <c r="C35" s="349">
        <v>532078.68000000005</v>
      </c>
      <c r="D35" s="349">
        <v>1052453.05</v>
      </c>
      <c r="E35" s="349">
        <f t="shared" si="0"/>
        <v>520374.37</v>
      </c>
    </row>
    <row r="36" spans="1:5" x14ac:dyDescent="0.2">
      <c r="A36" s="179">
        <v>111211005</v>
      </c>
      <c r="B36" s="179" t="s">
        <v>786</v>
      </c>
      <c r="C36" s="349">
        <v>4983.37</v>
      </c>
      <c r="D36" s="349">
        <v>105623.21</v>
      </c>
      <c r="E36" s="349">
        <f t="shared" si="0"/>
        <v>100639.84000000001</v>
      </c>
    </row>
    <row r="37" spans="1:5" x14ac:dyDescent="0.2">
      <c r="A37" s="179">
        <v>111211006</v>
      </c>
      <c r="B37" s="179" t="s">
        <v>787</v>
      </c>
      <c r="C37" s="349">
        <v>51386.5</v>
      </c>
      <c r="D37" s="349">
        <v>168307.48</v>
      </c>
      <c r="E37" s="349">
        <f t="shared" si="0"/>
        <v>116920.98000000001</v>
      </c>
    </row>
    <row r="38" spans="1:5" x14ac:dyDescent="0.2">
      <c r="A38" s="179">
        <v>111211007</v>
      </c>
      <c r="B38" s="179" t="s">
        <v>788</v>
      </c>
      <c r="C38" s="349">
        <v>125212.12</v>
      </c>
      <c r="D38" s="349">
        <v>658419.28</v>
      </c>
      <c r="E38" s="349">
        <f t="shared" si="0"/>
        <v>533207.16</v>
      </c>
    </row>
    <row r="39" spans="1:5" x14ac:dyDescent="0.2">
      <c r="A39" s="179">
        <v>111211008</v>
      </c>
      <c r="B39" s="179" t="s">
        <v>789</v>
      </c>
      <c r="C39" s="349">
        <v>100753011.13</v>
      </c>
      <c r="D39" s="349">
        <v>100153208</v>
      </c>
      <c r="E39" s="349">
        <f t="shared" si="0"/>
        <v>-599803.12999999523</v>
      </c>
    </row>
    <row r="40" spans="1:5" x14ac:dyDescent="0.2">
      <c r="A40" s="179">
        <v>111211010</v>
      </c>
      <c r="B40" s="179" t="s">
        <v>790</v>
      </c>
      <c r="C40" s="349">
        <v>-6624.53</v>
      </c>
      <c r="D40" s="349">
        <v>365586.55</v>
      </c>
      <c r="E40" s="349">
        <f t="shared" si="0"/>
        <v>372211.08</v>
      </c>
    </row>
    <row r="41" spans="1:5" x14ac:dyDescent="0.2">
      <c r="A41" s="179">
        <v>111211011</v>
      </c>
      <c r="B41" s="179" t="s">
        <v>791</v>
      </c>
      <c r="C41" s="349">
        <v>33912.6</v>
      </c>
      <c r="D41" s="349">
        <v>91947.07</v>
      </c>
      <c r="E41" s="349">
        <f t="shared" si="0"/>
        <v>58034.470000000008</v>
      </c>
    </row>
    <row r="42" spans="1:5" x14ac:dyDescent="0.2">
      <c r="A42" s="179">
        <v>111212001</v>
      </c>
      <c r="B42" s="179" t="s">
        <v>792</v>
      </c>
      <c r="C42" s="349">
        <v>5479660.8799999999</v>
      </c>
      <c r="D42" s="349">
        <v>8780689.5500000007</v>
      </c>
      <c r="E42" s="349">
        <f t="shared" si="0"/>
        <v>3301028.6700000009</v>
      </c>
    </row>
    <row r="43" spans="1:5" x14ac:dyDescent="0.2">
      <c r="A43" s="179">
        <v>111212004</v>
      </c>
      <c r="B43" s="179" t="s">
        <v>793</v>
      </c>
      <c r="C43" s="349">
        <v>282057013.79000002</v>
      </c>
      <c r="D43" s="349">
        <v>307020867.88</v>
      </c>
      <c r="E43" s="349">
        <f t="shared" si="0"/>
        <v>24963854.089999974</v>
      </c>
    </row>
    <row r="44" spans="1:5" x14ac:dyDescent="0.2">
      <c r="A44" s="179">
        <v>111212009</v>
      </c>
      <c r="B44" s="179" t="s">
        <v>794</v>
      </c>
      <c r="C44" s="349">
        <v>76805.81</v>
      </c>
      <c r="D44" s="349">
        <v>76805.81</v>
      </c>
      <c r="E44" s="349">
        <f t="shared" si="0"/>
        <v>0</v>
      </c>
    </row>
    <row r="45" spans="1:5" x14ac:dyDescent="0.2">
      <c r="A45" s="179">
        <v>111212010</v>
      </c>
      <c r="B45" s="179" t="s">
        <v>795</v>
      </c>
      <c r="C45" s="349">
        <v>5001.59</v>
      </c>
      <c r="D45" s="349">
        <v>5002.07</v>
      </c>
      <c r="E45" s="349">
        <f t="shared" si="0"/>
        <v>0.47999999999956344</v>
      </c>
    </row>
    <row r="46" spans="1:5" x14ac:dyDescent="0.2">
      <c r="A46" s="179">
        <v>111212012</v>
      </c>
      <c r="B46" s="179" t="s">
        <v>796</v>
      </c>
      <c r="C46" s="349">
        <v>1500253.28</v>
      </c>
      <c r="D46" s="349">
        <v>1500405.39</v>
      </c>
      <c r="E46" s="349">
        <f t="shared" si="0"/>
        <v>152.10999999986961</v>
      </c>
    </row>
    <row r="47" spans="1:5" x14ac:dyDescent="0.2">
      <c r="A47" s="179">
        <v>111212013</v>
      </c>
      <c r="B47" s="179" t="s">
        <v>797</v>
      </c>
      <c r="C47" s="349">
        <v>5001.28</v>
      </c>
      <c r="D47" s="349">
        <v>5001.76</v>
      </c>
      <c r="E47" s="349">
        <f t="shared" si="0"/>
        <v>0.48000000000047294</v>
      </c>
    </row>
    <row r="48" spans="1:5" x14ac:dyDescent="0.2">
      <c r="A48" s="179">
        <v>111212014</v>
      </c>
      <c r="B48" s="179" t="s">
        <v>799</v>
      </c>
      <c r="C48" s="349">
        <v>5045.9399999999996</v>
      </c>
      <c r="D48" s="349">
        <v>54877.58</v>
      </c>
      <c r="E48" s="349">
        <f t="shared" si="0"/>
        <v>49831.64</v>
      </c>
    </row>
    <row r="49" spans="1:5" x14ac:dyDescent="0.2">
      <c r="A49" s="179">
        <v>111211014</v>
      </c>
      <c r="B49" s="179" t="s">
        <v>798</v>
      </c>
      <c r="C49" s="349">
        <v>5000.92</v>
      </c>
      <c r="D49" s="349">
        <v>0</v>
      </c>
      <c r="E49" s="349">
        <f t="shared" si="0"/>
        <v>-5000.92</v>
      </c>
    </row>
    <row r="50" spans="1:5" x14ac:dyDescent="0.2">
      <c r="A50" s="179">
        <v>111212015</v>
      </c>
      <c r="B50" s="179" t="s">
        <v>905</v>
      </c>
      <c r="C50" s="349">
        <v>0</v>
      </c>
      <c r="D50" s="349">
        <v>15000</v>
      </c>
      <c r="E50" s="349">
        <f t="shared" si="0"/>
        <v>15000</v>
      </c>
    </row>
    <row r="51" spans="1:5" x14ac:dyDescent="0.2">
      <c r="A51" s="179">
        <v>111212016</v>
      </c>
      <c r="B51" s="179" t="s">
        <v>906</v>
      </c>
      <c r="C51" s="349">
        <v>0</v>
      </c>
      <c r="D51" s="349">
        <v>100000</v>
      </c>
      <c r="E51" s="349">
        <f t="shared" si="0"/>
        <v>100000</v>
      </c>
    </row>
    <row r="52" spans="1:5" x14ac:dyDescent="0.2">
      <c r="A52" s="179">
        <v>111212017</v>
      </c>
      <c r="B52" s="179" t="s">
        <v>907</v>
      </c>
      <c r="C52" s="349">
        <v>0</v>
      </c>
      <c r="D52" s="349">
        <v>30000</v>
      </c>
      <c r="E52" s="349">
        <f t="shared" si="0"/>
        <v>30000</v>
      </c>
    </row>
    <row r="53" spans="1:5" x14ac:dyDescent="0.2">
      <c r="A53" s="179">
        <v>111212018</v>
      </c>
      <c r="B53" s="179" t="s">
        <v>908</v>
      </c>
      <c r="C53" s="349">
        <v>0</v>
      </c>
      <c r="D53" s="349">
        <v>30000</v>
      </c>
      <c r="E53" s="349">
        <f t="shared" si="0"/>
        <v>30000</v>
      </c>
    </row>
    <row r="54" spans="1:5" x14ac:dyDescent="0.2">
      <c r="A54" s="179">
        <v>111411011</v>
      </c>
      <c r="B54" s="179" t="s">
        <v>391</v>
      </c>
      <c r="C54" s="349">
        <v>112569491.23</v>
      </c>
      <c r="D54" s="349">
        <v>168268776.72</v>
      </c>
      <c r="E54" s="349">
        <f t="shared" si="0"/>
        <v>55699285.489999995</v>
      </c>
    </row>
    <row r="55" spans="1:5" x14ac:dyDescent="0.2">
      <c r="A55" s="179">
        <v>111411014</v>
      </c>
      <c r="B55" s="179" t="s">
        <v>392</v>
      </c>
      <c r="C55" s="349">
        <v>106895179.53</v>
      </c>
      <c r="D55" s="349">
        <v>184458000</v>
      </c>
      <c r="E55" s="349">
        <f t="shared" si="0"/>
        <v>77562820.469999999</v>
      </c>
    </row>
    <row r="56" spans="1:5" x14ac:dyDescent="0.2">
      <c r="A56" s="179">
        <v>111411013</v>
      </c>
      <c r="B56" s="179" t="s">
        <v>848</v>
      </c>
      <c r="C56" s="349">
        <v>0</v>
      </c>
      <c r="D56" s="349">
        <v>293755744.04000002</v>
      </c>
      <c r="E56" s="349">
        <f t="shared" si="0"/>
        <v>293755744.04000002</v>
      </c>
    </row>
    <row r="57" spans="1:5" x14ac:dyDescent="0.2">
      <c r="A57" s="179">
        <v>111511014</v>
      </c>
      <c r="B57" s="179" t="s">
        <v>393</v>
      </c>
      <c r="C57" s="349">
        <v>5116.96</v>
      </c>
      <c r="D57" s="349">
        <v>5119.93</v>
      </c>
      <c r="E57" s="349">
        <f t="shared" si="0"/>
        <v>2.9700000000002547</v>
      </c>
    </row>
    <row r="58" spans="1:5" x14ac:dyDescent="0.2">
      <c r="A58" s="179">
        <v>111511053</v>
      </c>
      <c r="B58" s="179" t="s">
        <v>398</v>
      </c>
      <c r="C58" s="349">
        <v>8694023.6600000001</v>
      </c>
      <c r="D58" s="349">
        <v>14223.68</v>
      </c>
      <c r="E58" s="349">
        <f t="shared" si="0"/>
        <v>-8679799.9800000004</v>
      </c>
    </row>
    <row r="59" spans="1:5" x14ac:dyDescent="0.2">
      <c r="A59" s="179">
        <v>111511058</v>
      </c>
      <c r="B59" s="179" t="s">
        <v>891</v>
      </c>
      <c r="C59" s="349">
        <v>0</v>
      </c>
      <c r="D59" s="349">
        <v>169058174</v>
      </c>
      <c r="E59" s="349">
        <f t="shared" si="0"/>
        <v>169058174</v>
      </c>
    </row>
    <row r="60" spans="1:5" x14ac:dyDescent="0.2">
      <c r="A60" s="179">
        <v>111511058</v>
      </c>
      <c r="B60" s="179" t="s">
        <v>849</v>
      </c>
      <c r="C60" s="349">
        <v>250210842.71000001</v>
      </c>
      <c r="D60" s="349">
        <v>0</v>
      </c>
      <c r="E60" s="349">
        <f t="shared" si="0"/>
        <v>-250210842.71000001</v>
      </c>
    </row>
    <row r="61" spans="1:5" x14ac:dyDescent="0.2">
      <c r="A61" s="179">
        <v>111511059</v>
      </c>
      <c r="B61" s="179" t="s">
        <v>892</v>
      </c>
      <c r="C61" s="349">
        <v>0</v>
      </c>
      <c r="D61" s="349">
        <v>181614851.06</v>
      </c>
      <c r="E61" s="349">
        <f t="shared" si="0"/>
        <v>181614851.06</v>
      </c>
    </row>
    <row r="62" spans="1:5" x14ac:dyDescent="0.2">
      <c r="A62" s="179">
        <v>111511059</v>
      </c>
      <c r="B62" s="179" t="s">
        <v>850</v>
      </c>
      <c r="C62" s="349">
        <v>100000000</v>
      </c>
      <c r="D62" s="349">
        <v>0</v>
      </c>
      <c r="E62" s="349">
        <f t="shared" si="0"/>
        <v>-100000000</v>
      </c>
    </row>
    <row r="63" spans="1:5" x14ac:dyDescent="0.2">
      <c r="A63" s="179">
        <v>111511060</v>
      </c>
      <c r="B63" s="179" t="s">
        <v>893</v>
      </c>
      <c r="C63" s="349">
        <v>0</v>
      </c>
      <c r="D63" s="349">
        <v>190314252.61000001</v>
      </c>
      <c r="E63" s="349">
        <f t="shared" si="0"/>
        <v>190314252.61000001</v>
      </c>
    </row>
    <row r="64" spans="1:5" x14ac:dyDescent="0.2">
      <c r="A64" s="179">
        <v>111511060</v>
      </c>
      <c r="B64" s="179" t="s">
        <v>851</v>
      </c>
      <c r="C64" s="349">
        <v>147348508.86000001</v>
      </c>
      <c r="D64" s="349">
        <v>0</v>
      </c>
      <c r="E64" s="349">
        <f t="shared" si="0"/>
        <v>-147348508.86000001</v>
      </c>
    </row>
    <row r="65" spans="1:5" x14ac:dyDescent="0.2">
      <c r="A65" s="179">
        <v>111511062</v>
      </c>
      <c r="B65" s="179" t="s">
        <v>402</v>
      </c>
      <c r="C65" s="349">
        <v>5097.91</v>
      </c>
      <c r="D65" s="349">
        <v>5098.3900000000003</v>
      </c>
      <c r="E65" s="349">
        <f t="shared" si="0"/>
        <v>0.48000000000047294</v>
      </c>
    </row>
    <row r="66" spans="1:5" x14ac:dyDescent="0.2">
      <c r="A66" s="179">
        <v>111511064</v>
      </c>
      <c r="B66" s="179" t="s">
        <v>403</v>
      </c>
      <c r="C66" s="349">
        <v>5000.2</v>
      </c>
      <c r="D66" s="349">
        <v>5000.68</v>
      </c>
      <c r="E66" s="349">
        <f t="shared" si="0"/>
        <v>0.48000000000047294</v>
      </c>
    </row>
    <row r="67" spans="1:5" x14ac:dyDescent="0.2">
      <c r="A67" s="179">
        <v>111511065</v>
      </c>
      <c r="B67" s="179" t="s">
        <v>404</v>
      </c>
      <c r="C67" s="349">
        <v>5054.88</v>
      </c>
      <c r="D67" s="349">
        <v>5065.9799999999996</v>
      </c>
      <c r="E67" s="349">
        <f t="shared" si="0"/>
        <v>11.099999999999454</v>
      </c>
    </row>
    <row r="68" spans="1:5" x14ac:dyDescent="0.2">
      <c r="A68" s="179">
        <v>111511066</v>
      </c>
      <c r="B68" s="179" t="s">
        <v>405</v>
      </c>
      <c r="C68" s="349">
        <v>5000.0200000000004</v>
      </c>
      <c r="D68" s="349">
        <v>98875.95</v>
      </c>
      <c r="E68" s="349">
        <f t="shared" si="0"/>
        <v>93875.93</v>
      </c>
    </row>
    <row r="69" spans="1:5" x14ac:dyDescent="0.2">
      <c r="A69" s="179">
        <v>111511067</v>
      </c>
      <c r="B69" s="179" t="s">
        <v>852</v>
      </c>
      <c r="C69" s="349">
        <v>0</v>
      </c>
      <c r="D69" s="349">
        <v>5002.1400000000003</v>
      </c>
      <c r="E69" s="349">
        <f t="shared" si="0"/>
        <v>5002.1400000000003</v>
      </c>
    </row>
    <row r="70" spans="1:5" x14ac:dyDescent="0.2">
      <c r="A70" s="179">
        <v>111511068</v>
      </c>
      <c r="B70" s="179" t="s">
        <v>853</v>
      </c>
      <c r="C70" s="349">
        <v>0</v>
      </c>
      <c r="D70" s="349">
        <v>5002.4399999999996</v>
      </c>
      <c r="E70" s="349">
        <f t="shared" si="0"/>
        <v>5002.4399999999996</v>
      </c>
    </row>
    <row r="71" spans="1:5" x14ac:dyDescent="0.2">
      <c r="A71" s="179">
        <v>111511042</v>
      </c>
      <c r="B71" s="179" t="s">
        <v>394</v>
      </c>
      <c r="C71" s="349">
        <v>44670.32</v>
      </c>
      <c r="D71" s="349">
        <v>0</v>
      </c>
      <c r="E71" s="349">
        <f t="shared" si="0"/>
        <v>-44670.32</v>
      </c>
    </row>
    <row r="72" spans="1:5" x14ac:dyDescent="0.2">
      <c r="A72" s="179">
        <v>111511047</v>
      </c>
      <c r="B72" s="179" t="s">
        <v>395</v>
      </c>
      <c r="C72" s="349">
        <v>5007.5200000000004</v>
      </c>
      <c r="D72" s="349">
        <v>0</v>
      </c>
      <c r="E72" s="349">
        <f t="shared" si="0"/>
        <v>-5007.5200000000004</v>
      </c>
    </row>
    <row r="73" spans="1:5" x14ac:dyDescent="0.2">
      <c r="A73" s="179">
        <v>111511051</v>
      </c>
      <c r="B73" s="179" t="s">
        <v>396</v>
      </c>
      <c r="C73" s="349">
        <v>5003.68</v>
      </c>
      <c r="D73" s="349">
        <v>0</v>
      </c>
      <c r="E73" s="349">
        <f t="shared" ref="E73:E87" si="1">+D73-C73</f>
        <v>-5003.68</v>
      </c>
    </row>
    <row r="74" spans="1:5" x14ac:dyDescent="0.2">
      <c r="A74" s="179">
        <v>111511052</v>
      </c>
      <c r="B74" s="179" t="s">
        <v>397</v>
      </c>
      <c r="C74" s="349">
        <v>19544.07</v>
      </c>
      <c r="D74" s="349">
        <v>0</v>
      </c>
      <c r="E74" s="349">
        <f t="shared" si="1"/>
        <v>-19544.07</v>
      </c>
    </row>
    <row r="75" spans="1:5" x14ac:dyDescent="0.2">
      <c r="A75" s="179">
        <v>111511054</v>
      </c>
      <c r="B75" s="179" t="s">
        <v>399</v>
      </c>
      <c r="C75" s="349">
        <v>5001.25</v>
      </c>
      <c r="D75" s="349">
        <v>0</v>
      </c>
      <c r="E75" s="349">
        <f t="shared" si="1"/>
        <v>-5001.25</v>
      </c>
    </row>
    <row r="76" spans="1:5" x14ac:dyDescent="0.2">
      <c r="A76" s="179">
        <v>111511055</v>
      </c>
      <c r="B76" s="179" t="s">
        <v>400</v>
      </c>
      <c r="C76" s="349">
        <v>5025.26</v>
      </c>
      <c r="D76" s="349">
        <v>0</v>
      </c>
      <c r="E76" s="349">
        <f t="shared" si="1"/>
        <v>-5025.26</v>
      </c>
    </row>
    <row r="77" spans="1:5" x14ac:dyDescent="0.2">
      <c r="A77" s="179">
        <v>111511057</v>
      </c>
      <c r="B77" s="179" t="s">
        <v>401</v>
      </c>
      <c r="C77" s="349">
        <v>5002.58</v>
      </c>
      <c r="D77" s="349">
        <v>0</v>
      </c>
      <c r="E77" s="349">
        <f t="shared" si="1"/>
        <v>-5002.58</v>
      </c>
    </row>
    <row r="78" spans="1:5" x14ac:dyDescent="0.2">
      <c r="A78" s="179">
        <v>111511069</v>
      </c>
      <c r="B78" s="179" t="s">
        <v>895</v>
      </c>
      <c r="C78" s="349">
        <v>0</v>
      </c>
      <c r="D78" s="349">
        <v>5875033</v>
      </c>
      <c r="E78" s="349">
        <f t="shared" si="1"/>
        <v>5875033</v>
      </c>
    </row>
    <row r="79" spans="1:5" x14ac:dyDescent="0.2">
      <c r="A79" s="179">
        <v>111511070</v>
      </c>
      <c r="B79" s="179" t="s">
        <v>896</v>
      </c>
      <c r="C79" s="349">
        <v>0</v>
      </c>
      <c r="D79" s="349">
        <v>546723.72</v>
      </c>
      <c r="E79" s="349">
        <f t="shared" si="1"/>
        <v>546723.72</v>
      </c>
    </row>
    <row r="80" spans="1:5" x14ac:dyDescent="0.2">
      <c r="A80" s="179">
        <v>111911002</v>
      </c>
      <c r="B80" s="179" t="s">
        <v>800</v>
      </c>
      <c r="C80" s="349">
        <v>10500</v>
      </c>
      <c r="D80" s="349">
        <v>10500</v>
      </c>
      <c r="E80" s="349">
        <f t="shared" si="1"/>
        <v>0</v>
      </c>
    </row>
    <row r="81" spans="1:5" x14ac:dyDescent="0.2">
      <c r="A81" s="179">
        <v>111911003</v>
      </c>
      <c r="B81" s="179" t="s">
        <v>801</v>
      </c>
      <c r="C81" s="349">
        <v>255681.7</v>
      </c>
      <c r="D81" s="349">
        <v>255681.7</v>
      </c>
      <c r="E81" s="349">
        <f t="shared" si="1"/>
        <v>0</v>
      </c>
    </row>
    <row r="82" spans="1:5" x14ac:dyDescent="0.2">
      <c r="A82" s="179">
        <v>111911005</v>
      </c>
      <c r="B82" s="179" t="s">
        <v>802</v>
      </c>
      <c r="C82" s="349">
        <v>5000</v>
      </c>
      <c r="D82" s="349">
        <v>5000</v>
      </c>
      <c r="E82" s="349">
        <f t="shared" si="1"/>
        <v>0</v>
      </c>
    </row>
    <row r="83" spans="1:5" x14ac:dyDescent="0.2">
      <c r="A83" s="179">
        <v>111911006</v>
      </c>
      <c r="B83" s="179" t="s">
        <v>803</v>
      </c>
      <c r="C83" s="349">
        <v>5000</v>
      </c>
      <c r="D83" s="349">
        <v>5000</v>
      </c>
      <c r="E83" s="349">
        <f t="shared" si="1"/>
        <v>0</v>
      </c>
    </row>
    <row r="84" spans="1:5" x14ac:dyDescent="0.2">
      <c r="A84" s="179">
        <v>111911007</v>
      </c>
      <c r="B84" s="179" t="s">
        <v>804</v>
      </c>
      <c r="C84" s="349">
        <v>5000</v>
      </c>
      <c r="D84" s="349">
        <v>5000</v>
      </c>
      <c r="E84" s="349">
        <f t="shared" si="1"/>
        <v>0</v>
      </c>
    </row>
    <row r="85" spans="1:5" x14ac:dyDescent="0.2">
      <c r="A85" s="179">
        <v>111911008</v>
      </c>
      <c r="B85" s="179" t="s">
        <v>805</v>
      </c>
      <c r="C85" s="349">
        <v>5000</v>
      </c>
      <c r="D85" s="349">
        <v>5000</v>
      </c>
      <c r="E85" s="349">
        <f t="shared" si="1"/>
        <v>0</v>
      </c>
    </row>
    <row r="86" spans="1:5" x14ac:dyDescent="0.2">
      <c r="A86" s="179">
        <v>111911011</v>
      </c>
      <c r="B86" s="179" t="s">
        <v>806</v>
      </c>
      <c r="C86" s="349">
        <v>5000</v>
      </c>
      <c r="D86" s="349">
        <v>5000</v>
      </c>
      <c r="E86" s="349">
        <f t="shared" si="1"/>
        <v>0</v>
      </c>
    </row>
    <row r="87" spans="1:5" x14ac:dyDescent="0.2">
      <c r="A87" s="179">
        <v>111911012</v>
      </c>
      <c r="B87" s="179" t="s">
        <v>807</v>
      </c>
      <c r="C87" s="349">
        <v>5000</v>
      </c>
      <c r="D87" s="349">
        <v>5000</v>
      </c>
      <c r="E87" s="349">
        <f t="shared" si="1"/>
        <v>0</v>
      </c>
    </row>
    <row r="88" spans="1:5" x14ac:dyDescent="0.2">
      <c r="A88" s="179"/>
      <c r="B88" s="179"/>
      <c r="C88" s="349"/>
      <c r="D88" s="349"/>
      <c r="E88" s="349"/>
    </row>
    <row r="89" spans="1:5" s="7" customFormat="1" x14ac:dyDescent="0.2">
      <c r="A89" s="146"/>
      <c r="B89" s="146" t="s">
        <v>247</v>
      </c>
      <c r="C89" s="145">
        <f>SUM(C8:C88)</f>
        <v>1118225731.3800001</v>
      </c>
      <c r="D89" s="145">
        <f>SUM(D8:D88)</f>
        <v>1616408974.5600004</v>
      </c>
      <c r="E89" s="145">
        <f>SUM(E8:E88)</f>
        <v>498183243.18000007</v>
      </c>
    </row>
    <row r="90" spans="1:5" s="7" customFormat="1" x14ac:dyDescent="0.2">
      <c r="A90" s="241"/>
      <c r="B90" s="241"/>
      <c r="C90" s="254"/>
      <c r="D90" s="254"/>
      <c r="E90" s="254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47" customWidth="1"/>
    <col min="2" max="2" width="50.6640625" style="47" customWidth="1"/>
    <col min="3" max="3" width="17.6640625" style="34" customWidth="1"/>
    <col min="4" max="4" width="17.6640625" style="35" customWidth="1"/>
    <col min="5" max="16384" width="11.44140625" style="71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360" t="s">
        <v>254</v>
      </c>
      <c r="B5" s="361"/>
      <c r="C5" s="269"/>
      <c r="D5" s="268" t="s">
        <v>252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21" t="s">
        <v>45</v>
      </c>
      <c r="B7" s="120" t="s">
        <v>46</v>
      </c>
      <c r="C7" s="185" t="s">
        <v>49</v>
      </c>
      <c r="D7" s="208" t="s">
        <v>251</v>
      </c>
    </row>
    <row r="8" spans="1:4" x14ac:dyDescent="0.2">
      <c r="A8" s="263">
        <v>123531001</v>
      </c>
      <c r="B8" s="264" t="s">
        <v>474</v>
      </c>
      <c r="C8" s="262">
        <v>-53464761.380000003</v>
      </c>
      <c r="D8" s="261">
        <v>0</v>
      </c>
    </row>
    <row r="9" spans="1:4" x14ac:dyDescent="0.2">
      <c r="A9" s="263">
        <v>123532001</v>
      </c>
      <c r="B9" s="264" t="s">
        <v>475</v>
      </c>
      <c r="C9" s="262">
        <v>33738752</v>
      </c>
      <c r="D9" s="261">
        <v>0</v>
      </c>
    </row>
    <row r="10" spans="1:4" x14ac:dyDescent="0.2">
      <c r="A10" s="263">
        <v>123533001</v>
      </c>
      <c r="B10" s="264" t="s">
        <v>476</v>
      </c>
      <c r="C10" s="262">
        <v>-74803562.370000005</v>
      </c>
      <c r="D10" s="261">
        <v>0</v>
      </c>
    </row>
    <row r="11" spans="1:4" x14ac:dyDescent="0.2">
      <c r="A11" s="263">
        <v>123534001</v>
      </c>
      <c r="B11" s="264" t="s">
        <v>477</v>
      </c>
      <c r="C11" s="262">
        <v>-112432308.39</v>
      </c>
      <c r="D11" s="261">
        <v>0</v>
      </c>
    </row>
    <row r="12" spans="1:4" x14ac:dyDescent="0.2">
      <c r="A12" s="263">
        <v>123535001</v>
      </c>
      <c r="B12" s="264" t="s">
        <v>478</v>
      </c>
      <c r="C12" s="262">
        <v>19527874.34</v>
      </c>
      <c r="D12" s="261">
        <v>0</v>
      </c>
    </row>
    <row r="13" spans="1:4" x14ac:dyDescent="0.2">
      <c r="A13" s="263">
        <v>123621001</v>
      </c>
      <c r="B13" s="264" t="s">
        <v>479</v>
      </c>
      <c r="C13" s="262">
        <v>-609477.51</v>
      </c>
      <c r="D13" s="261">
        <v>0</v>
      </c>
    </row>
    <row r="14" spans="1:4" x14ac:dyDescent="0.2">
      <c r="A14" s="263">
        <v>211311001</v>
      </c>
      <c r="B14" s="264" t="s">
        <v>570</v>
      </c>
      <c r="C14" s="262">
        <v>10451018.01</v>
      </c>
      <c r="D14" s="261">
        <v>0</v>
      </c>
    </row>
    <row r="15" spans="1:4" x14ac:dyDescent="0.2">
      <c r="A15" s="263">
        <v>211311002</v>
      </c>
      <c r="B15" s="264" t="s">
        <v>571</v>
      </c>
      <c r="C15" s="262">
        <v>0.04</v>
      </c>
      <c r="D15" s="261">
        <v>0</v>
      </c>
    </row>
    <row r="16" spans="1:4" x14ac:dyDescent="0.2">
      <c r="A16" s="263"/>
      <c r="B16" s="263"/>
      <c r="C16" s="262"/>
      <c r="D16" s="261"/>
    </row>
    <row r="17" spans="1:4" x14ac:dyDescent="0.2">
      <c r="A17" s="260"/>
      <c r="B17" s="260" t="s">
        <v>192</v>
      </c>
      <c r="C17" s="259">
        <f>SUM(C8:C16)</f>
        <v>-177592465.25999999</v>
      </c>
      <c r="D17" s="258">
        <v>0</v>
      </c>
    </row>
    <row r="20" spans="1:4" x14ac:dyDescent="0.2">
      <c r="A20" s="360" t="s">
        <v>253</v>
      </c>
      <c r="B20" s="361"/>
      <c r="C20" s="269"/>
      <c r="D20" s="268" t="s">
        <v>252</v>
      </c>
    </row>
    <row r="21" spans="1:4" x14ac:dyDescent="0.2">
      <c r="A21" s="267"/>
      <c r="B21" s="267"/>
      <c r="C21" s="266"/>
      <c r="D21" s="265"/>
    </row>
    <row r="22" spans="1:4" x14ac:dyDescent="0.2">
      <c r="A22" s="121" t="s">
        <v>45</v>
      </c>
      <c r="B22" s="120" t="s">
        <v>46</v>
      </c>
      <c r="C22" s="185" t="s">
        <v>49</v>
      </c>
      <c r="D22" s="208" t="s">
        <v>251</v>
      </c>
    </row>
    <row r="23" spans="1:4" x14ac:dyDescent="0.2">
      <c r="A23" s="263">
        <v>123111001</v>
      </c>
      <c r="B23" s="264" t="s">
        <v>460</v>
      </c>
      <c r="C23" s="262">
        <v>44397054.159999996</v>
      </c>
      <c r="D23" s="261">
        <v>0</v>
      </c>
    </row>
    <row r="24" spans="1:4" x14ac:dyDescent="0.2">
      <c r="A24" s="263">
        <v>123311001</v>
      </c>
      <c r="B24" s="264" t="s">
        <v>462</v>
      </c>
      <c r="C24" s="262">
        <v>1525683.06</v>
      </c>
      <c r="D24" s="261">
        <v>0</v>
      </c>
    </row>
    <row r="25" spans="1:4" x14ac:dyDescent="0.2">
      <c r="A25" s="263">
        <v>123461001</v>
      </c>
      <c r="B25" s="264" t="s">
        <v>464</v>
      </c>
      <c r="C25" s="262">
        <v>348948658.11000001</v>
      </c>
      <c r="D25" s="261">
        <v>0</v>
      </c>
    </row>
    <row r="26" spans="1:4" x14ac:dyDescent="0.2">
      <c r="A26" s="263">
        <v>123461002</v>
      </c>
      <c r="B26" s="264" t="s">
        <v>465</v>
      </c>
      <c r="C26" s="262">
        <v>-42834640.780000001</v>
      </c>
      <c r="D26" s="261">
        <v>0</v>
      </c>
    </row>
    <row r="27" spans="1:4" x14ac:dyDescent="0.2">
      <c r="A27" s="263">
        <v>123462001</v>
      </c>
      <c r="B27" s="264" t="s">
        <v>466</v>
      </c>
      <c r="C27" s="262">
        <v>107136660.79999998</v>
      </c>
      <c r="D27" s="261">
        <v>0</v>
      </c>
    </row>
    <row r="28" spans="1:4" x14ac:dyDescent="0.2">
      <c r="A28" s="263">
        <v>123462002</v>
      </c>
      <c r="B28" s="264" t="s">
        <v>467</v>
      </c>
      <c r="C28" s="262">
        <v>-1105876.6200000001</v>
      </c>
      <c r="D28" s="261">
        <v>0</v>
      </c>
    </row>
    <row r="29" spans="1:4" x14ac:dyDescent="0.2">
      <c r="A29" s="263">
        <v>123463001</v>
      </c>
      <c r="B29" s="264" t="s">
        <v>468</v>
      </c>
      <c r="C29" s="262">
        <v>137350400.13</v>
      </c>
      <c r="D29" s="261">
        <v>0</v>
      </c>
    </row>
    <row r="30" spans="1:4" x14ac:dyDescent="0.2">
      <c r="A30" s="263">
        <v>123464001</v>
      </c>
      <c r="B30" s="264" t="s">
        <v>470</v>
      </c>
      <c r="C30" s="262">
        <v>143281350.11000001</v>
      </c>
      <c r="D30" s="261">
        <v>0</v>
      </c>
    </row>
    <row r="31" spans="1:4" x14ac:dyDescent="0.2">
      <c r="A31" s="263">
        <v>123465001</v>
      </c>
      <c r="B31" s="264" t="s">
        <v>472</v>
      </c>
      <c r="C31" s="262">
        <v>3207252.9</v>
      </c>
      <c r="D31" s="261">
        <v>0</v>
      </c>
    </row>
    <row r="32" spans="1:4" x14ac:dyDescent="0.2">
      <c r="A32" s="263">
        <v>124111001</v>
      </c>
      <c r="B32" s="264" t="s">
        <v>481</v>
      </c>
      <c r="C32" s="262">
        <v>773951.59</v>
      </c>
      <c r="D32" s="261">
        <v>0</v>
      </c>
    </row>
    <row r="33" spans="1:4" x14ac:dyDescent="0.2">
      <c r="A33" s="263">
        <v>124111002</v>
      </c>
      <c r="B33" s="264" t="s">
        <v>909</v>
      </c>
      <c r="C33" s="262">
        <v>-1037.1400000000012</v>
      </c>
      <c r="D33" s="261">
        <v>0</v>
      </c>
    </row>
    <row r="34" spans="1:4" x14ac:dyDescent="0.2">
      <c r="A34" s="263">
        <v>124131001</v>
      </c>
      <c r="B34" s="264" t="s">
        <v>485</v>
      </c>
      <c r="C34" s="262">
        <v>6720460.7099999981</v>
      </c>
      <c r="D34" s="261">
        <v>0</v>
      </c>
    </row>
    <row r="35" spans="1:4" x14ac:dyDescent="0.2">
      <c r="A35" s="263">
        <v>124191001</v>
      </c>
      <c r="B35" s="264" t="s">
        <v>487</v>
      </c>
      <c r="C35" s="262">
        <v>1281553.75</v>
      </c>
      <c r="D35" s="261">
        <v>0</v>
      </c>
    </row>
    <row r="36" spans="1:4" x14ac:dyDescent="0.2">
      <c r="A36" s="263">
        <v>124411001</v>
      </c>
      <c r="B36" s="264" t="s">
        <v>489</v>
      </c>
      <c r="C36" s="262">
        <v>28567137.970000003</v>
      </c>
      <c r="D36" s="261">
        <v>0</v>
      </c>
    </row>
    <row r="37" spans="1:4" x14ac:dyDescent="0.2">
      <c r="A37" s="263">
        <v>124421001</v>
      </c>
      <c r="B37" s="264" t="s">
        <v>491</v>
      </c>
      <c r="C37" s="262">
        <v>2516116.3199999998</v>
      </c>
      <c r="D37" s="261">
        <v>0</v>
      </c>
    </row>
    <row r="38" spans="1:4" x14ac:dyDescent="0.2">
      <c r="A38" s="263">
        <v>124491001</v>
      </c>
      <c r="B38" s="264" t="s">
        <v>493</v>
      </c>
      <c r="C38" s="262">
        <v>1095793</v>
      </c>
      <c r="D38" s="261">
        <v>0</v>
      </c>
    </row>
    <row r="39" spans="1:4" x14ac:dyDescent="0.2">
      <c r="A39" s="263">
        <v>124621001</v>
      </c>
      <c r="B39" s="264" t="s">
        <v>495</v>
      </c>
      <c r="C39" s="262">
        <v>1361318.7799999998</v>
      </c>
      <c r="D39" s="261">
        <v>0</v>
      </c>
    </row>
    <row r="40" spans="1:4" x14ac:dyDescent="0.2">
      <c r="A40" s="263">
        <v>124631001</v>
      </c>
      <c r="B40" s="264" t="s">
        <v>497</v>
      </c>
      <c r="C40" s="262">
        <v>2706600</v>
      </c>
      <c r="D40" s="261">
        <v>0</v>
      </c>
    </row>
    <row r="41" spans="1:4" x14ac:dyDescent="0.2">
      <c r="A41" s="263">
        <v>124641001</v>
      </c>
      <c r="B41" s="264" t="s">
        <v>884</v>
      </c>
      <c r="C41" s="262">
        <v>239994.65000000002</v>
      </c>
      <c r="D41" s="261">
        <v>0</v>
      </c>
    </row>
    <row r="42" spans="1:4" x14ac:dyDescent="0.2">
      <c r="A42" s="263">
        <v>124651001</v>
      </c>
      <c r="B42" s="264" t="s">
        <v>501</v>
      </c>
      <c r="C42" s="262">
        <v>559759.31000000006</v>
      </c>
      <c r="D42" s="261">
        <v>0</v>
      </c>
    </row>
    <row r="43" spans="1:4" x14ac:dyDescent="0.2">
      <c r="A43" s="263">
        <v>124661001</v>
      </c>
      <c r="B43" s="264" t="s">
        <v>808</v>
      </c>
      <c r="C43" s="262">
        <v>2534300.46</v>
      </c>
      <c r="D43" s="261">
        <v>0</v>
      </c>
    </row>
    <row r="44" spans="1:4" x14ac:dyDescent="0.2">
      <c r="A44" s="263">
        <v>124671001</v>
      </c>
      <c r="B44" s="264" t="s">
        <v>505</v>
      </c>
      <c r="C44" s="262">
        <v>950807.17999999993</v>
      </c>
      <c r="D44" s="261">
        <v>0</v>
      </c>
    </row>
    <row r="45" spans="1:4" x14ac:dyDescent="0.2">
      <c r="A45" s="263">
        <v>124691001</v>
      </c>
      <c r="B45" s="264" t="s">
        <v>507</v>
      </c>
      <c r="C45" s="262">
        <v>810972.87</v>
      </c>
      <c r="D45" s="261">
        <v>0</v>
      </c>
    </row>
    <row r="46" spans="1:4" x14ac:dyDescent="0.2">
      <c r="A46" s="263">
        <v>124692001</v>
      </c>
      <c r="B46" s="264" t="s">
        <v>509</v>
      </c>
      <c r="C46" s="262">
        <v>690933.09000000008</v>
      </c>
      <c r="D46" s="261">
        <v>0</v>
      </c>
    </row>
    <row r="47" spans="1:4" x14ac:dyDescent="0.2">
      <c r="A47" s="263">
        <v>124693001</v>
      </c>
      <c r="B47" s="264" t="s">
        <v>511</v>
      </c>
      <c r="C47" s="262">
        <v>145588</v>
      </c>
      <c r="D47" s="261">
        <v>0</v>
      </c>
    </row>
    <row r="48" spans="1:4" x14ac:dyDescent="0.2">
      <c r="A48" s="263">
        <v>125111001</v>
      </c>
      <c r="B48" s="264" t="s">
        <v>562</v>
      </c>
      <c r="C48" s="262">
        <v>1327609.58</v>
      </c>
      <c r="D48" s="261">
        <v>0</v>
      </c>
    </row>
    <row r="49" spans="1:4" x14ac:dyDescent="0.2">
      <c r="A49" s="263">
        <v>125411001</v>
      </c>
      <c r="B49" s="264" t="s">
        <v>809</v>
      </c>
      <c r="C49" s="262">
        <v>5109305.4899999993</v>
      </c>
      <c r="D49" s="261">
        <v>0</v>
      </c>
    </row>
    <row r="50" spans="1:4" x14ac:dyDescent="0.2">
      <c r="A50" s="263">
        <v>126111001</v>
      </c>
      <c r="B50" s="264" t="s">
        <v>513</v>
      </c>
      <c r="C50" s="262">
        <v>-3540819.5</v>
      </c>
      <c r="D50" s="261">
        <v>0</v>
      </c>
    </row>
    <row r="51" spans="1:4" x14ac:dyDescent="0.2">
      <c r="A51" s="263">
        <v>126111002</v>
      </c>
      <c r="B51" s="264" t="s">
        <v>810</v>
      </c>
      <c r="C51" s="262">
        <v>-127963.68999999997</v>
      </c>
      <c r="D51" s="261">
        <v>0</v>
      </c>
    </row>
    <row r="52" spans="1:4" x14ac:dyDescent="0.2">
      <c r="A52" s="263">
        <v>126211001</v>
      </c>
      <c r="B52" s="264" t="s">
        <v>515</v>
      </c>
      <c r="C52" s="262">
        <v>-153731580.55999997</v>
      </c>
      <c r="D52" s="261">
        <v>0</v>
      </c>
    </row>
    <row r="53" spans="1:4" x14ac:dyDescent="0.2">
      <c r="A53" s="263">
        <v>126211002</v>
      </c>
      <c r="B53" s="264" t="s">
        <v>811</v>
      </c>
      <c r="C53" s="262">
        <v>33869979.950000003</v>
      </c>
      <c r="D53" s="261">
        <v>0</v>
      </c>
    </row>
    <row r="54" spans="1:4" x14ac:dyDescent="0.2">
      <c r="A54" s="263">
        <v>126212001</v>
      </c>
      <c r="B54" s="264" t="s">
        <v>517</v>
      </c>
      <c r="C54" s="262">
        <v>-97408282.109999999</v>
      </c>
      <c r="D54" s="261">
        <v>0</v>
      </c>
    </row>
    <row r="55" spans="1:4" x14ac:dyDescent="0.2">
      <c r="A55" s="263">
        <v>126212002</v>
      </c>
      <c r="B55" s="264" t="s">
        <v>812</v>
      </c>
      <c r="C55" s="262">
        <v>-5218380.41</v>
      </c>
      <c r="D55" s="261">
        <v>0</v>
      </c>
    </row>
    <row r="56" spans="1:4" x14ac:dyDescent="0.2">
      <c r="A56" s="263">
        <v>126213001</v>
      </c>
      <c r="B56" s="264" t="s">
        <v>519</v>
      </c>
      <c r="C56" s="262">
        <v>-35127426.350000001</v>
      </c>
      <c r="D56" s="261">
        <v>0</v>
      </c>
    </row>
    <row r="57" spans="1:4" x14ac:dyDescent="0.2">
      <c r="A57" s="263">
        <v>126213002</v>
      </c>
      <c r="B57" s="264" t="s">
        <v>520</v>
      </c>
      <c r="C57" s="262">
        <v>-1730892.0199999996</v>
      </c>
      <c r="D57" s="261">
        <v>0</v>
      </c>
    </row>
    <row r="58" spans="1:4" x14ac:dyDescent="0.2">
      <c r="A58" s="263">
        <v>126214001</v>
      </c>
      <c r="B58" s="264" t="s">
        <v>521</v>
      </c>
      <c r="C58" s="262">
        <v>-75572363.529999986</v>
      </c>
      <c r="D58" s="261">
        <v>0</v>
      </c>
    </row>
    <row r="59" spans="1:4" x14ac:dyDescent="0.2">
      <c r="A59" s="263">
        <v>126214002</v>
      </c>
      <c r="B59" s="264" t="s">
        <v>813</v>
      </c>
      <c r="C59" s="262">
        <v>-9869743.2800000012</v>
      </c>
      <c r="D59" s="261">
        <v>0</v>
      </c>
    </row>
    <row r="60" spans="1:4" x14ac:dyDescent="0.2">
      <c r="A60" s="263">
        <v>126215001</v>
      </c>
      <c r="B60" s="264" t="s">
        <v>523</v>
      </c>
      <c r="C60" s="262">
        <v>-6167365.21</v>
      </c>
      <c r="D60" s="261">
        <v>0</v>
      </c>
    </row>
    <row r="61" spans="1:4" x14ac:dyDescent="0.2">
      <c r="A61" s="263">
        <v>126215002</v>
      </c>
      <c r="B61" s="264" t="s">
        <v>814</v>
      </c>
      <c r="C61" s="262">
        <v>-244589.88</v>
      </c>
      <c r="D61" s="261">
        <v>0</v>
      </c>
    </row>
    <row r="62" spans="1:4" x14ac:dyDescent="0.2">
      <c r="A62" s="263">
        <v>126311001</v>
      </c>
      <c r="B62" s="264" t="s">
        <v>815</v>
      </c>
      <c r="C62" s="262">
        <v>-1056012.24</v>
      </c>
      <c r="D62" s="261">
        <v>0</v>
      </c>
    </row>
    <row r="63" spans="1:4" x14ac:dyDescent="0.2">
      <c r="A63" s="263">
        <v>126311002</v>
      </c>
      <c r="B63" s="264" t="s">
        <v>816</v>
      </c>
      <c r="C63" s="262">
        <v>647.66000000000076</v>
      </c>
      <c r="D63" s="261">
        <v>0</v>
      </c>
    </row>
    <row r="64" spans="1:4" x14ac:dyDescent="0.2">
      <c r="A64" s="263">
        <v>126311003</v>
      </c>
      <c r="B64" s="264" t="s">
        <v>817</v>
      </c>
      <c r="C64" s="262">
        <v>-2141.9</v>
      </c>
      <c r="D64" s="261">
        <v>0</v>
      </c>
    </row>
    <row r="65" spans="1:4" x14ac:dyDescent="0.2">
      <c r="A65" s="263">
        <v>126311004</v>
      </c>
      <c r="B65" s="264" t="s">
        <v>818</v>
      </c>
      <c r="C65" s="262">
        <v>-967315.3899999999</v>
      </c>
      <c r="D65" s="261">
        <v>0</v>
      </c>
    </row>
    <row r="66" spans="1:4" x14ac:dyDescent="0.2">
      <c r="A66" s="263">
        <v>126311005</v>
      </c>
      <c r="B66" s="264" t="s">
        <v>819</v>
      </c>
      <c r="C66" s="262">
        <v>-199.0700000000005</v>
      </c>
      <c r="D66" s="261">
        <v>0</v>
      </c>
    </row>
    <row r="67" spans="1:4" x14ac:dyDescent="0.2">
      <c r="A67" s="263">
        <v>126312001</v>
      </c>
      <c r="B67" s="264" t="s">
        <v>531</v>
      </c>
      <c r="C67" s="262">
        <v>-6458825.6000000006</v>
      </c>
      <c r="D67" s="261">
        <v>0</v>
      </c>
    </row>
    <row r="68" spans="1:4" x14ac:dyDescent="0.2">
      <c r="A68" s="263">
        <v>126313001</v>
      </c>
      <c r="B68" s="264" t="s">
        <v>820</v>
      </c>
      <c r="C68" s="262">
        <v>-9227709.3500000015</v>
      </c>
      <c r="D68" s="261">
        <v>0</v>
      </c>
    </row>
    <row r="69" spans="1:4" x14ac:dyDescent="0.2">
      <c r="A69" s="263">
        <v>126313003</v>
      </c>
      <c r="B69" s="264" t="s">
        <v>821</v>
      </c>
      <c r="C69" s="262">
        <v>-783361.09999999986</v>
      </c>
      <c r="D69" s="261">
        <v>0</v>
      </c>
    </row>
    <row r="70" spans="1:4" x14ac:dyDescent="0.2">
      <c r="A70" s="263">
        <v>126313004</v>
      </c>
      <c r="B70" s="264" t="s">
        <v>822</v>
      </c>
      <c r="C70" s="262">
        <v>-219447.31</v>
      </c>
      <c r="D70" s="261">
        <v>0</v>
      </c>
    </row>
    <row r="71" spans="1:4" x14ac:dyDescent="0.2">
      <c r="A71" s="263">
        <v>126314001</v>
      </c>
      <c r="B71" s="264" t="s">
        <v>823</v>
      </c>
      <c r="C71" s="262">
        <v>-1389998.25</v>
      </c>
      <c r="D71" s="261">
        <v>0</v>
      </c>
    </row>
    <row r="72" spans="1:4" x14ac:dyDescent="0.2">
      <c r="A72" s="263">
        <v>126314002</v>
      </c>
      <c r="B72" s="264" t="s">
        <v>824</v>
      </c>
      <c r="C72" s="262">
        <v>-272.17000000000155</v>
      </c>
      <c r="D72" s="261">
        <v>0</v>
      </c>
    </row>
    <row r="73" spans="1:4" x14ac:dyDescent="0.2">
      <c r="A73" s="263">
        <v>126314003</v>
      </c>
      <c r="B73" s="264" t="s">
        <v>541</v>
      </c>
      <c r="C73" s="262">
        <v>-514062.95999999996</v>
      </c>
      <c r="D73" s="261">
        <v>0</v>
      </c>
    </row>
    <row r="74" spans="1:4" x14ac:dyDescent="0.2">
      <c r="A74" s="263">
        <v>126314004</v>
      </c>
      <c r="B74" s="264" t="s">
        <v>542</v>
      </c>
      <c r="C74" s="262">
        <v>-240.03999999999996</v>
      </c>
      <c r="D74" s="261">
        <v>0</v>
      </c>
    </row>
    <row r="75" spans="1:4" x14ac:dyDescent="0.2">
      <c r="A75" s="263">
        <v>126314005</v>
      </c>
      <c r="B75" s="264" t="s">
        <v>543</v>
      </c>
      <c r="C75" s="262">
        <v>-1391785.99</v>
      </c>
      <c r="D75" s="261">
        <v>0</v>
      </c>
    </row>
    <row r="76" spans="1:4" x14ac:dyDescent="0.2">
      <c r="A76" s="263">
        <v>126314006</v>
      </c>
      <c r="B76" s="264" t="s">
        <v>544</v>
      </c>
      <c r="C76" s="262">
        <v>-127.41000000000001</v>
      </c>
      <c r="D76" s="261">
        <v>0</v>
      </c>
    </row>
    <row r="77" spans="1:4" x14ac:dyDescent="0.2">
      <c r="A77" s="263">
        <v>126314007</v>
      </c>
      <c r="B77" s="264" t="s">
        <v>825</v>
      </c>
      <c r="C77" s="262">
        <v>-787213.08</v>
      </c>
      <c r="D77" s="261">
        <v>0</v>
      </c>
    </row>
    <row r="78" spans="1:4" x14ac:dyDescent="0.2">
      <c r="A78" s="263">
        <v>126314008</v>
      </c>
      <c r="B78" s="264" t="s">
        <v>826</v>
      </c>
      <c r="C78" s="262">
        <v>-2865.5099999999998</v>
      </c>
      <c r="D78" s="261">
        <v>0</v>
      </c>
    </row>
    <row r="79" spans="1:4" x14ac:dyDescent="0.2">
      <c r="A79" s="263">
        <v>126314009</v>
      </c>
      <c r="B79" s="264" t="s">
        <v>827</v>
      </c>
      <c r="C79" s="262">
        <v>-126678.33000000002</v>
      </c>
      <c r="D79" s="261">
        <v>0</v>
      </c>
    </row>
    <row r="80" spans="1:4" x14ac:dyDescent="0.2">
      <c r="A80" s="263">
        <v>126314010</v>
      </c>
      <c r="B80" s="264" t="s">
        <v>828</v>
      </c>
      <c r="C80" s="262">
        <v>-34.589999999999996</v>
      </c>
      <c r="D80" s="261">
        <v>0</v>
      </c>
    </row>
    <row r="81" spans="1:4" x14ac:dyDescent="0.2">
      <c r="A81" s="263">
        <v>126314011</v>
      </c>
      <c r="B81" s="264" t="s">
        <v>829</v>
      </c>
      <c r="C81" s="262">
        <v>-419039.00000000006</v>
      </c>
      <c r="D81" s="261">
        <v>0</v>
      </c>
    </row>
    <row r="82" spans="1:4" x14ac:dyDescent="0.2">
      <c r="A82" s="263">
        <v>126314012</v>
      </c>
      <c r="B82" s="264" t="s">
        <v>830</v>
      </c>
      <c r="C82" s="262">
        <v>-154.91</v>
      </c>
      <c r="D82" s="261">
        <v>0</v>
      </c>
    </row>
    <row r="83" spans="1:4" x14ac:dyDescent="0.2">
      <c r="A83" s="263">
        <v>126314013</v>
      </c>
      <c r="B83" s="264" t="s">
        <v>551</v>
      </c>
      <c r="C83" s="262">
        <v>-10669489.640000001</v>
      </c>
      <c r="D83" s="261">
        <v>0</v>
      </c>
    </row>
    <row r="84" spans="1:4" x14ac:dyDescent="0.2">
      <c r="A84" s="263">
        <v>126314014</v>
      </c>
      <c r="B84" s="264" t="s">
        <v>831</v>
      </c>
      <c r="C84" s="262">
        <v>-1252345.6599999999</v>
      </c>
      <c r="D84" s="261">
        <v>0</v>
      </c>
    </row>
    <row r="85" spans="1:4" x14ac:dyDescent="0.2">
      <c r="A85" s="263">
        <v>126314015</v>
      </c>
      <c r="B85" s="264" t="s">
        <v>832</v>
      </c>
      <c r="C85" s="262">
        <v>-603577.96000000008</v>
      </c>
      <c r="D85" s="261">
        <v>0</v>
      </c>
    </row>
    <row r="86" spans="1:4" x14ac:dyDescent="0.2">
      <c r="A86" s="263">
        <v>126314016</v>
      </c>
      <c r="B86" s="264" t="s">
        <v>833</v>
      </c>
      <c r="C86" s="262">
        <v>-300.34000000000447</v>
      </c>
      <c r="D86" s="261">
        <v>0</v>
      </c>
    </row>
    <row r="87" spans="1:4" x14ac:dyDescent="0.2">
      <c r="A87" s="263">
        <v>126314017</v>
      </c>
      <c r="B87" s="264" t="s">
        <v>834</v>
      </c>
      <c r="C87" s="262">
        <v>-52.74</v>
      </c>
      <c r="D87" s="261">
        <v>0</v>
      </c>
    </row>
    <row r="88" spans="1:4" x14ac:dyDescent="0.2">
      <c r="A88" s="263">
        <v>126314018</v>
      </c>
      <c r="B88" s="264" t="s">
        <v>835</v>
      </c>
      <c r="C88" s="262">
        <v>-23.49999999999752</v>
      </c>
      <c r="D88" s="261">
        <v>0</v>
      </c>
    </row>
    <row r="89" spans="1:4" x14ac:dyDescent="0.2">
      <c r="A89" s="263">
        <v>126511001</v>
      </c>
      <c r="B89" s="264" t="s">
        <v>557</v>
      </c>
      <c r="C89" s="262">
        <v>-827578.47000000009</v>
      </c>
      <c r="D89" s="261">
        <v>0</v>
      </c>
    </row>
    <row r="90" spans="1:4" x14ac:dyDescent="0.2">
      <c r="A90" s="263">
        <v>126512001</v>
      </c>
      <c r="B90" s="264" t="s">
        <v>836</v>
      </c>
      <c r="C90" s="262">
        <v>-2197872.2000000002</v>
      </c>
      <c r="D90" s="261">
        <v>0</v>
      </c>
    </row>
    <row r="91" spans="1:4" x14ac:dyDescent="0.2">
      <c r="A91" s="263">
        <v>551311001</v>
      </c>
      <c r="B91" s="264" t="s">
        <v>837</v>
      </c>
      <c r="C91" s="262">
        <v>3649698.23</v>
      </c>
      <c r="D91" s="261">
        <v>0</v>
      </c>
    </row>
    <row r="92" spans="1:4" x14ac:dyDescent="0.2">
      <c r="A92" s="263">
        <v>551411001</v>
      </c>
      <c r="B92" s="264" t="s">
        <v>726</v>
      </c>
      <c r="C92" s="262">
        <v>166064742.37</v>
      </c>
      <c r="D92" s="261">
        <v>0</v>
      </c>
    </row>
    <row r="93" spans="1:4" x14ac:dyDescent="0.2">
      <c r="A93" s="263">
        <v>551412001</v>
      </c>
      <c r="B93" s="264" t="s">
        <v>727</v>
      </c>
      <c r="C93" s="262">
        <v>104241438.16</v>
      </c>
      <c r="D93" s="261">
        <v>0</v>
      </c>
    </row>
    <row r="94" spans="1:4" x14ac:dyDescent="0.2">
      <c r="A94" s="263">
        <v>551413001</v>
      </c>
      <c r="B94" s="264" t="s">
        <v>728</v>
      </c>
      <c r="C94" s="262">
        <v>36818886.260000005</v>
      </c>
      <c r="D94" s="261">
        <v>0</v>
      </c>
    </row>
    <row r="95" spans="1:4" x14ac:dyDescent="0.2">
      <c r="A95" s="263">
        <v>551414001</v>
      </c>
      <c r="B95" s="264" t="s">
        <v>729</v>
      </c>
      <c r="C95" s="262">
        <v>83563543.290000007</v>
      </c>
      <c r="D95" s="261">
        <v>0</v>
      </c>
    </row>
    <row r="96" spans="1:4" x14ac:dyDescent="0.2">
      <c r="A96" s="263">
        <v>551415001</v>
      </c>
      <c r="B96" s="264" t="s">
        <v>730</v>
      </c>
      <c r="C96" s="262">
        <v>8283139.9500000011</v>
      </c>
      <c r="D96" s="261">
        <v>0</v>
      </c>
    </row>
    <row r="97" spans="1:4" x14ac:dyDescent="0.2">
      <c r="A97" s="263">
        <v>551511001</v>
      </c>
      <c r="B97" s="264" t="s">
        <v>838</v>
      </c>
      <c r="C97" s="262">
        <v>1061924.2299999997</v>
      </c>
      <c r="D97" s="261">
        <v>0</v>
      </c>
    </row>
    <row r="98" spans="1:4" x14ac:dyDescent="0.2">
      <c r="A98" s="263">
        <v>551511003</v>
      </c>
      <c r="B98" s="264" t="s">
        <v>839</v>
      </c>
      <c r="C98" s="262">
        <v>963273.18000000017</v>
      </c>
      <c r="D98" s="261">
        <v>0</v>
      </c>
    </row>
    <row r="99" spans="1:4" x14ac:dyDescent="0.2">
      <c r="A99" s="263">
        <v>551511004</v>
      </c>
      <c r="B99" s="264" t="s">
        <v>840</v>
      </c>
      <c r="C99" s="262">
        <v>172981.19999999998</v>
      </c>
      <c r="D99" s="261">
        <v>0</v>
      </c>
    </row>
    <row r="100" spans="1:4" x14ac:dyDescent="0.2">
      <c r="A100" s="263">
        <v>551512001</v>
      </c>
      <c r="B100" s="264" t="s">
        <v>734</v>
      </c>
      <c r="C100" s="262">
        <v>6460533.7300000014</v>
      </c>
      <c r="D100" s="261">
        <v>0</v>
      </c>
    </row>
    <row r="101" spans="1:4" x14ac:dyDescent="0.2">
      <c r="A101" s="263">
        <v>551513001</v>
      </c>
      <c r="B101" s="264" t="s">
        <v>735</v>
      </c>
      <c r="C101" s="262">
        <v>9533992.3400000017</v>
      </c>
      <c r="D101" s="261">
        <v>0</v>
      </c>
    </row>
    <row r="102" spans="1:4" x14ac:dyDescent="0.2">
      <c r="A102" s="263">
        <v>551513003</v>
      </c>
      <c r="B102" s="264" t="s">
        <v>736</v>
      </c>
      <c r="C102" s="262">
        <v>776217.57</v>
      </c>
      <c r="D102" s="261">
        <v>0</v>
      </c>
    </row>
    <row r="103" spans="1:4" x14ac:dyDescent="0.2">
      <c r="A103" s="263">
        <v>551513004</v>
      </c>
      <c r="B103" s="264" t="s">
        <v>841</v>
      </c>
      <c r="C103" s="262">
        <v>92153.00999999998</v>
      </c>
      <c r="D103" s="261">
        <v>0</v>
      </c>
    </row>
    <row r="104" spans="1:4" x14ac:dyDescent="0.2">
      <c r="A104" s="263">
        <v>551514001</v>
      </c>
      <c r="B104" s="264" t="s">
        <v>842</v>
      </c>
      <c r="C104" s="262">
        <v>2456341.35</v>
      </c>
      <c r="D104" s="261">
        <v>0</v>
      </c>
    </row>
    <row r="105" spans="1:4" x14ac:dyDescent="0.2">
      <c r="A105" s="263">
        <v>551514003</v>
      </c>
      <c r="B105" s="264" t="s">
        <v>738</v>
      </c>
      <c r="C105" s="262">
        <v>1154108.4499999997</v>
      </c>
      <c r="D105" s="261">
        <v>0</v>
      </c>
    </row>
    <row r="106" spans="1:4" x14ac:dyDescent="0.2">
      <c r="A106" s="263">
        <v>551514005</v>
      </c>
      <c r="B106" s="264" t="s">
        <v>739</v>
      </c>
      <c r="C106" s="262">
        <v>803018.52</v>
      </c>
      <c r="D106" s="261">
        <v>0</v>
      </c>
    </row>
    <row r="107" spans="1:4" x14ac:dyDescent="0.2">
      <c r="A107" s="263">
        <v>551514007</v>
      </c>
      <c r="B107" s="264" t="s">
        <v>843</v>
      </c>
      <c r="C107" s="262">
        <v>83460.17</v>
      </c>
      <c r="D107" s="261">
        <v>0</v>
      </c>
    </row>
    <row r="108" spans="1:4" x14ac:dyDescent="0.2">
      <c r="A108" s="263">
        <v>551514009</v>
      </c>
      <c r="B108" s="264" t="s">
        <v>844</v>
      </c>
      <c r="C108" s="262">
        <v>603601.46</v>
      </c>
      <c r="D108" s="261">
        <v>0</v>
      </c>
    </row>
    <row r="109" spans="1:4" x14ac:dyDescent="0.2">
      <c r="A109" s="263">
        <v>551514010</v>
      </c>
      <c r="B109" s="264" t="s">
        <v>845</v>
      </c>
      <c r="C109" s="262">
        <v>778588.52</v>
      </c>
      <c r="D109" s="261">
        <v>0</v>
      </c>
    </row>
    <row r="110" spans="1:4" x14ac:dyDescent="0.2">
      <c r="A110" s="263">
        <v>551514012</v>
      </c>
      <c r="B110" s="264" t="s">
        <v>846</v>
      </c>
      <c r="C110" s="262">
        <v>246704.61</v>
      </c>
      <c r="D110" s="261">
        <v>0</v>
      </c>
    </row>
    <row r="111" spans="1:4" x14ac:dyDescent="0.2">
      <c r="A111" s="263">
        <v>551514013</v>
      </c>
      <c r="B111" s="264" t="s">
        <v>744</v>
      </c>
      <c r="C111" s="262">
        <v>9839581.1600000001</v>
      </c>
      <c r="D111" s="261">
        <v>0</v>
      </c>
    </row>
    <row r="112" spans="1:4" x14ac:dyDescent="0.2">
      <c r="A112" s="263">
        <v>551514014</v>
      </c>
      <c r="B112" s="264" t="s">
        <v>847</v>
      </c>
      <c r="C112" s="262">
        <v>1105832.81</v>
      </c>
      <c r="D112" s="261">
        <v>0</v>
      </c>
    </row>
    <row r="113" spans="1:4" x14ac:dyDescent="0.2">
      <c r="A113" s="263">
        <v>551711001</v>
      </c>
      <c r="B113" s="264" t="s">
        <v>747</v>
      </c>
      <c r="C113" s="262">
        <v>827578.47000000009</v>
      </c>
      <c r="D113" s="261">
        <v>0</v>
      </c>
    </row>
    <row r="114" spans="1:4" x14ac:dyDescent="0.2">
      <c r="A114" s="263">
        <v>551711002</v>
      </c>
      <c r="B114" s="264" t="s">
        <v>748</v>
      </c>
      <c r="C114" s="262">
        <v>2197871.7000000002</v>
      </c>
      <c r="D114" s="261">
        <v>0</v>
      </c>
    </row>
    <row r="115" spans="1:4" x14ac:dyDescent="0.2">
      <c r="A115" s="263">
        <v>551811001</v>
      </c>
      <c r="B115" s="264" t="s">
        <v>885</v>
      </c>
      <c r="C115" s="262">
        <v>1425278.69</v>
      </c>
      <c r="D115" s="261">
        <v>0</v>
      </c>
    </row>
    <row r="116" spans="1:4" x14ac:dyDescent="0.2">
      <c r="A116" s="263">
        <v>552111001</v>
      </c>
      <c r="B116" s="264" t="s">
        <v>904</v>
      </c>
      <c r="C116" s="262">
        <v>1260000</v>
      </c>
      <c r="D116" s="261">
        <v>0</v>
      </c>
    </row>
    <row r="117" spans="1:4" x14ac:dyDescent="0.2">
      <c r="A117" s="260"/>
      <c r="B117" s="260" t="s">
        <v>250</v>
      </c>
      <c r="C117" s="259">
        <f>SUM(C23:C116)</f>
        <v>849994693.27000046</v>
      </c>
      <c r="D117" s="258">
        <v>0</v>
      </c>
    </row>
  </sheetData>
  <mergeCells count="2">
    <mergeCell ref="A5:B5"/>
    <mergeCell ref="A20:B20"/>
  </mergeCells>
  <dataValidations disablePrompts="1"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2"/>
    <dataValidation allowBlank="1" showInputMessage="1" showErrorMessage="1" prompt="Corresponde al nombre o descripción de la cuenta de acuerdo al Plan de Cuentas emitido por el CONAC." sqref="B7 B22"/>
    <dataValidation allowBlank="1" showInputMessage="1" showErrorMessage="1" prompt="Importe (saldo final) de las adquisiciones de bienes muebles e inmuebles efectuadas en el periodo al que corresponde la cuenta pública presentada." sqref="C22"/>
    <dataValidation allowBlank="1" showInputMessage="1" showErrorMessage="1" prompt="Detallar el porcentaje de estas adquisiciones que fueron realizadas mediante subsidios de capital del sector central (subsidiados por la federación, estado o municipio)." sqref="D7 D22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1.44140625" defaultRowHeight="10.199999999999999" x14ac:dyDescent="0.2"/>
  <cols>
    <col min="1" max="1" width="11.6640625" style="47" customWidth="1"/>
    <col min="2" max="2" width="68" style="47" customWidth="1"/>
    <col min="3" max="3" width="17.6640625" style="34" customWidth="1"/>
    <col min="4" max="4" width="17.6640625" style="71" customWidth="1"/>
    <col min="5" max="16384" width="11.44140625" style="71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360" t="s">
        <v>105</v>
      </c>
      <c r="B6" s="361"/>
      <c r="C6" s="269"/>
      <c r="D6" s="285" t="s">
        <v>288</v>
      </c>
    </row>
    <row r="7" spans="1:4" x14ac:dyDescent="0.2">
      <c r="A7" s="267"/>
      <c r="B7" s="267"/>
      <c r="C7" s="266"/>
    </row>
    <row r="8" spans="1:4" ht="15" customHeight="1" x14ac:dyDescent="0.2">
      <c r="A8" s="121" t="s">
        <v>45</v>
      </c>
      <c r="B8" s="284" t="s">
        <v>46</v>
      </c>
      <c r="C8" s="185" t="s">
        <v>47</v>
      </c>
      <c r="D8" s="185" t="s">
        <v>48</v>
      </c>
    </row>
    <row r="9" spans="1:4" x14ac:dyDescent="0.2">
      <c r="A9" s="281">
        <v>5500</v>
      </c>
      <c r="B9" s="283" t="s">
        <v>287</v>
      </c>
      <c r="C9" s="295">
        <f>+C10+C32</f>
        <v>435135853.52999991</v>
      </c>
      <c r="D9" s="295">
        <v>505724558.33999997</v>
      </c>
    </row>
    <row r="10" spans="1:4" x14ac:dyDescent="0.2">
      <c r="A10" s="279">
        <v>5510</v>
      </c>
      <c r="B10" s="282" t="s">
        <v>286</v>
      </c>
      <c r="C10" s="295">
        <f>SUM(C11:C18)</f>
        <v>434184774.00999993</v>
      </c>
      <c r="D10" s="295">
        <v>503733241.11999995</v>
      </c>
    </row>
    <row r="11" spans="1:4" x14ac:dyDescent="0.2">
      <c r="A11" s="279">
        <v>5511</v>
      </c>
      <c r="B11" s="282" t="s">
        <v>285</v>
      </c>
      <c r="C11" s="277">
        <v>25561585.549999997</v>
      </c>
      <c r="D11" s="276">
        <v>60528751.190000005</v>
      </c>
    </row>
    <row r="12" spans="1:4" x14ac:dyDescent="0.2">
      <c r="A12" s="279">
        <v>5512</v>
      </c>
      <c r="B12" s="282" t="s">
        <v>284</v>
      </c>
      <c r="C12" s="277">
        <v>995947.04</v>
      </c>
      <c r="D12" s="276"/>
    </row>
    <row r="13" spans="1:4" x14ac:dyDescent="0.2">
      <c r="A13" s="279">
        <v>5513</v>
      </c>
      <c r="B13" s="282" t="s">
        <v>283</v>
      </c>
      <c r="C13" s="277">
        <v>3655743.37</v>
      </c>
      <c r="D13" s="276">
        <v>3649698.23</v>
      </c>
    </row>
    <row r="14" spans="1:4" x14ac:dyDescent="0.2">
      <c r="A14" s="279">
        <v>5514</v>
      </c>
      <c r="B14" s="282" t="s">
        <v>282</v>
      </c>
      <c r="C14" s="277">
        <v>367620698.89999992</v>
      </c>
      <c r="D14" s="276">
        <v>398971750.02999991</v>
      </c>
    </row>
    <row r="15" spans="1:4" x14ac:dyDescent="0.2">
      <c r="A15" s="279">
        <v>5515</v>
      </c>
      <c r="B15" s="282" t="s">
        <v>281</v>
      </c>
      <c r="C15" s="277">
        <v>34487728.300000034</v>
      </c>
      <c r="D15" s="276">
        <v>36132312.310000025</v>
      </c>
    </row>
    <row r="16" spans="1:4" x14ac:dyDescent="0.2">
      <c r="A16" s="279">
        <v>5516</v>
      </c>
      <c r="B16" s="282" t="s">
        <v>280</v>
      </c>
      <c r="C16" s="277">
        <v>0</v>
      </c>
      <c r="D16" s="276">
        <v>0</v>
      </c>
    </row>
    <row r="17" spans="1:4" x14ac:dyDescent="0.2">
      <c r="A17" s="279">
        <v>5517</v>
      </c>
      <c r="B17" s="282" t="s">
        <v>279</v>
      </c>
      <c r="C17" s="277">
        <v>1863070.85</v>
      </c>
      <c r="D17" s="276">
        <v>3025450.67</v>
      </c>
    </row>
    <row r="18" spans="1:4" x14ac:dyDescent="0.2">
      <c r="A18" s="279">
        <v>5518</v>
      </c>
      <c r="B18" s="282" t="s">
        <v>278</v>
      </c>
      <c r="C18" s="277">
        <v>0</v>
      </c>
      <c r="D18" s="276">
        <v>1425278.69</v>
      </c>
    </row>
    <row r="19" spans="1:4" x14ac:dyDescent="0.2">
      <c r="A19" s="279">
        <v>5520</v>
      </c>
      <c r="B19" s="282" t="s">
        <v>277</v>
      </c>
      <c r="C19" s="277">
        <v>0</v>
      </c>
      <c r="D19" s="276">
        <v>1260000</v>
      </c>
    </row>
    <row r="20" spans="1:4" x14ac:dyDescent="0.2">
      <c r="A20" s="279">
        <v>5521</v>
      </c>
      <c r="B20" s="282" t="s">
        <v>276</v>
      </c>
      <c r="C20" s="277">
        <v>0</v>
      </c>
      <c r="D20" s="276">
        <v>1260000</v>
      </c>
    </row>
    <row r="21" spans="1:4" x14ac:dyDescent="0.2">
      <c r="A21" s="279">
        <v>5522</v>
      </c>
      <c r="B21" s="282" t="s">
        <v>275</v>
      </c>
      <c r="C21" s="277">
        <v>0</v>
      </c>
      <c r="D21" s="276">
        <v>0</v>
      </c>
    </row>
    <row r="22" spans="1:4" x14ac:dyDescent="0.2">
      <c r="A22" s="279">
        <v>5530</v>
      </c>
      <c r="B22" s="282" t="s">
        <v>274</v>
      </c>
      <c r="C22" s="277">
        <v>0</v>
      </c>
      <c r="D22" s="276">
        <v>0</v>
      </c>
    </row>
    <row r="23" spans="1:4" x14ac:dyDescent="0.2">
      <c r="A23" s="279">
        <v>5531</v>
      </c>
      <c r="B23" s="282" t="s">
        <v>273</v>
      </c>
      <c r="C23" s="277">
        <v>0</v>
      </c>
      <c r="D23" s="276">
        <v>0</v>
      </c>
    </row>
    <row r="24" spans="1:4" x14ac:dyDescent="0.2">
      <c r="A24" s="279">
        <v>5532</v>
      </c>
      <c r="B24" s="282" t="s">
        <v>272</v>
      </c>
      <c r="C24" s="277">
        <v>0</v>
      </c>
      <c r="D24" s="276">
        <v>0</v>
      </c>
    </row>
    <row r="25" spans="1:4" x14ac:dyDescent="0.2">
      <c r="A25" s="279">
        <v>5533</v>
      </c>
      <c r="B25" s="282" t="s">
        <v>271</v>
      </c>
      <c r="C25" s="277">
        <v>0</v>
      </c>
      <c r="D25" s="276">
        <v>0</v>
      </c>
    </row>
    <row r="26" spans="1:4" x14ac:dyDescent="0.2">
      <c r="A26" s="279">
        <v>5534</v>
      </c>
      <c r="B26" s="282" t="s">
        <v>270</v>
      </c>
      <c r="C26" s="277">
        <v>0</v>
      </c>
      <c r="D26" s="276">
        <v>0</v>
      </c>
    </row>
    <row r="27" spans="1:4" x14ac:dyDescent="0.2">
      <c r="A27" s="279">
        <v>5535</v>
      </c>
      <c r="B27" s="282" t="s">
        <v>269</v>
      </c>
      <c r="C27" s="277">
        <v>0</v>
      </c>
      <c r="D27" s="276">
        <v>0</v>
      </c>
    </row>
    <row r="28" spans="1:4" x14ac:dyDescent="0.2">
      <c r="A28" s="279">
        <v>5540</v>
      </c>
      <c r="B28" s="282" t="s">
        <v>268</v>
      </c>
      <c r="C28" s="277">
        <v>0</v>
      </c>
      <c r="D28" s="276">
        <v>0</v>
      </c>
    </row>
    <row r="29" spans="1:4" x14ac:dyDescent="0.2">
      <c r="A29" s="279">
        <v>5541</v>
      </c>
      <c r="B29" s="282" t="s">
        <v>268</v>
      </c>
      <c r="C29" s="277">
        <v>0</v>
      </c>
      <c r="D29" s="276">
        <v>0</v>
      </c>
    </row>
    <row r="30" spans="1:4" x14ac:dyDescent="0.2">
      <c r="A30" s="279">
        <v>5550</v>
      </c>
      <c r="B30" s="278" t="s">
        <v>267</v>
      </c>
      <c r="C30" s="277">
        <v>0</v>
      </c>
      <c r="D30" s="276">
        <v>0</v>
      </c>
    </row>
    <row r="31" spans="1:4" x14ac:dyDescent="0.2">
      <c r="A31" s="279">
        <v>5551</v>
      </c>
      <c r="B31" s="278" t="s">
        <v>267</v>
      </c>
      <c r="C31" s="277">
        <v>0</v>
      </c>
      <c r="D31" s="276">
        <v>0</v>
      </c>
    </row>
    <row r="32" spans="1:4" x14ac:dyDescent="0.2">
      <c r="A32" s="279">
        <v>5590</v>
      </c>
      <c r="B32" s="278" t="s">
        <v>266</v>
      </c>
      <c r="C32" s="295">
        <f>SUM(C33:C40)</f>
        <v>951079.52</v>
      </c>
      <c r="D32" s="276">
        <v>731317.22</v>
      </c>
    </row>
    <row r="33" spans="1:4" x14ac:dyDescent="0.2">
      <c r="A33" s="279">
        <v>5591</v>
      </c>
      <c r="B33" s="278" t="s">
        <v>265</v>
      </c>
      <c r="C33" s="277">
        <v>0</v>
      </c>
      <c r="D33" s="276">
        <v>0</v>
      </c>
    </row>
    <row r="34" spans="1:4" x14ac:dyDescent="0.2">
      <c r="A34" s="279">
        <v>5592</v>
      </c>
      <c r="B34" s="278" t="s">
        <v>264</v>
      </c>
      <c r="C34" s="277">
        <v>0</v>
      </c>
      <c r="D34" s="276">
        <v>0</v>
      </c>
    </row>
    <row r="35" spans="1:4" x14ac:dyDescent="0.2">
      <c r="A35" s="279">
        <v>5593</v>
      </c>
      <c r="B35" s="278" t="s">
        <v>263</v>
      </c>
      <c r="C35" s="277">
        <v>0</v>
      </c>
      <c r="D35" s="276">
        <v>0</v>
      </c>
    </row>
    <row r="36" spans="1:4" x14ac:dyDescent="0.2">
      <c r="A36" s="279">
        <v>5594</v>
      </c>
      <c r="B36" s="278" t="s">
        <v>262</v>
      </c>
      <c r="C36" s="277">
        <v>951079.52</v>
      </c>
      <c r="D36" s="276">
        <v>731317.22</v>
      </c>
    </row>
    <row r="37" spans="1:4" x14ac:dyDescent="0.2">
      <c r="A37" s="279">
        <v>5595</v>
      </c>
      <c r="B37" s="278" t="s">
        <v>261</v>
      </c>
      <c r="C37" s="277">
        <v>0</v>
      </c>
      <c r="D37" s="276">
        <v>0</v>
      </c>
    </row>
    <row r="38" spans="1:4" x14ac:dyDescent="0.2">
      <c r="A38" s="279">
        <v>5596</v>
      </c>
      <c r="B38" s="278" t="s">
        <v>260</v>
      </c>
      <c r="C38" s="277">
        <v>0</v>
      </c>
      <c r="D38" s="276">
        <v>0</v>
      </c>
    </row>
    <row r="39" spans="1:4" x14ac:dyDescent="0.2">
      <c r="A39" s="279">
        <v>5597</v>
      </c>
      <c r="B39" s="278" t="s">
        <v>259</v>
      </c>
      <c r="C39" s="277">
        <v>0</v>
      </c>
      <c r="D39" s="276">
        <v>0</v>
      </c>
    </row>
    <row r="40" spans="1:4" x14ac:dyDescent="0.2">
      <c r="A40" s="279">
        <v>5599</v>
      </c>
      <c r="B40" s="278" t="s">
        <v>258</v>
      </c>
      <c r="C40" s="277">
        <v>0</v>
      </c>
      <c r="D40" s="276">
        <v>0</v>
      </c>
    </row>
    <row r="41" spans="1:4" x14ac:dyDescent="0.2">
      <c r="A41" s="281">
        <v>5600</v>
      </c>
      <c r="B41" s="280" t="s">
        <v>257</v>
      </c>
      <c r="C41" s="277">
        <v>0</v>
      </c>
      <c r="D41" s="276">
        <v>0</v>
      </c>
    </row>
    <row r="42" spans="1:4" x14ac:dyDescent="0.2">
      <c r="A42" s="279">
        <v>5610</v>
      </c>
      <c r="B42" s="278" t="s">
        <v>256</v>
      </c>
      <c r="C42" s="277">
        <v>0</v>
      </c>
      <c r="D42" s="276">
        <v>0</v>
      </c>
    </row>
    <row r="43" spans="1:4" x14ac:dyDescent="0.2">
      <c r="A43" s="275">
        <v>5611</v>
      </c>
      <c r="B43" s="274" t="s">
        <v>255</v>
      </c>
      <c r="C43" s="273">
        <v>0</v>
      </c>
      <c r="D43" s="272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71" customWidth="1"/>
    <col min="4" max="16384" width="11.44140625" style="71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96</v>
      </c>
      <c r="B5" s="304"/>
      <c r="C5" s="303" t="s">
        <v>102</v>
      </c>
    </row>
    <row r="6" spans="1:3" x14ac:dyDescent="0.2">
      <c r="A6" s="302"/>
      <c r="B6" s="302"/>
      <c r="C6" s="301"/>
    </row>
    <row r="7" spans="1:3" ht="15" customHeight="1" x14ac:dyDescent="0.2">
      <c r="A7" s="121" t="s">
        <v>45</v>
      </c>
      <c r="B7" s="300" t="s">
        <v>46</v>
      </c>
      <c r="C7" s="284" t="s">
        <v>140</v>
      </c>
    </row>
    <row r="8" spans="1:3" x14ac:dyDescent="0.2">
      <c r="A8" s="297">
        <v>900001</v>
      </c>
      <c r="B8" s="299" t="s">
        <v>302</v>
      </c>
      <c r="C8" s="295">
        <v>2176667299.7000003</v>
      </c>
    </row>
    <row r="9" spans="1:3" x14ac:dyDescent="0.2">
      <c r="A9" s="297">
        <v>900002</v>
      </c>
      <c r="B9" s="296" t="s">
        <v>301</v>
      </c>
      <c r="C9" s="295">
        <f>SUM(C10:C14)</f>
        <v>7791919.4800000004</v>
      </c>
    </row>
    <row r="10" spans="1:3" x14ac:dyDescent="0.2">
      <c r="A10" s="298">
        <v>4320</v>
      </c>
      <c r="B10" s="292" t="s">
        <v>300</v>
      </c>
      <c r="C10" s="289"/>
    </row>
    <row r="11" spans="1:3" ht="20.399999999999999" x14ac:dyDescent="0.2">
      <c r="A11" s="298">
        <v>4330</v>
      </c>
      <c r="B11" s="292" t="s">
        <v>299</v>
      </c>
      <c r="C11" s="289"/>
    </row>
    <row r="12" spans="1:3" x14ac:dyDescent="0.2">
      <c r="A12" s="298">
        <v>4340</v>
      </c>
      <c r="B12" s="292" t="s">
        <v>298</v>
      </c>
      <c r="C12" s="289"/>
    </row>
    <row r="13" spans="1:3" x14ac:dyDescent="0.2">
      <c r="A13" s="298">
        <v>4399</v>
      </c>
      <c r="B13" s="292" t="s">
        <v>297</v>
      </c>
      <c r="C13" s="289"/>
    </row>
    <row r="14" spans="1:3" x14ac:dyDescent="0.2">
      <c r="A14" s="291">
        <v>4400</v>
      </c>
      <c r="B14" s="292" t="s">
        <v>296</v>
      </c>
      <c r="C14" s="289">
        <v>7791919.4800000004</v>
      </c>
    </row>
    <row r="15" spans="1:3" x14ac:dyDescent="0.2">
      <c r="A15" s="297">
        <v>900003</v>
      </c>
      <c r="B15" s="296" t="s">
        <v>295</v>
      </c>
      <c r="C15" s="295">
        <f>SUM(C16:C19)</f>
        <v>32063190.25</v>
      </c>
    </row>
    <row r="16" spans="1:3" x14ac:dyDescent="0.2">
      <c r="A16" s="294">
        <v>52</v>
      </c>
      <c r="B16" s="292" t="s">
        <v>294</v>
      </c>
      <c r="C16" s="289"/>
    </row>
    <row r="17" spans="1:3" x14ac:dyDescent="0.2">
      <c r="A17" s="294">
        <v>62</v>
      </c>
      <c r="B17" s="292" t="s">
        <v>293</v>
      </c>
      <c r="C17" s="289"/>
    </row>
    <row r="18" spans="1:3" x14ac:dyDescent="0.2">
      <c r="A18" s="293" t="s">
        <v>292</v>
      </c>
      <c r="B18" s="292" t="s">
        <v>291</v>
      </c>
      <c r="C18" s="289"/>
    </row>
    <row r="19" spans="1:3" x14ac:dyDescent="0.2">
      <c r="A19" s="291">
        <v>4500</v>
      </c>
      <c r="B19" s="290" t="s">
        <v>290</v>
      </c>
      <c r="C19" s="289">
        <v>32063190.25</v>
      </c>
    </row>
    <row r="20" spans="1:3" x14ac:dyDescent="0.2">
      <c r="A20" s="288">
        <v>900004</v>
      </c>
      <c r="B20" s="287" t="s">
        <v>289</v>
      </c>
      <c r="C20" s="286">
        <f>+C8+C9-C15</f>
        <v>2152396028.9300003</v>
      </c>
    </row>
  </sheetData>
  <dataValidations disablePrompts="1"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16384" width="11.44140625" style="71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97</v>
      </c>
      <c r="B5" s="304"/>
      <c r="C5" s="316" t="s">
        <v>103</v>
      </c>
    </row>
    <row r="6" spans="1:3" ht="11.25" customHeight="1" x14ac:dyDescent="0.2">
      <c r="A6" s="302"/>
      <c r="B6" s="301"/>
      <c r="C6" s="315"/>
    </row>
    <row r="7" spans="1:3" ht="15" customHeight="1" x14ac:dyDescent="0.2">
      <c r="A7" s="121" t="s">
        <v>45</v>
      </c>
      <c r="B7" s="300" t="s">
        <v>46</v>
      </c>
      <c r="C7" s="284" t="s">
        <v>140</v>
      </c>
    </row>
    <row r="8" spans="1:3" x14ac:dyDescent="0.2">
      <c r="A8" s="314">
        <v>900001</v>
      </c>
      <c r="B8" s="313" t="s">
        <v>325</v>
      </c>
      <c r="C8" s="312">
        <v>1667093009.0899999</v>
      </c>
    </row>
    <row r="9" spans="1:3" x14ac:dyDescent="0.2">
      <c r="A9" s="314">
        <v>900002</v>
      </c>
      <c r="B9" s="313" t="s">
        <v>324</v>
      </c>
      <c r="C9" s="312">
        <f>SUM(C10:C26)</f>
        <v>532861794.60000002</v>
      </c>
    </row>
    <row r="10" spans="1:3" x14ac:dyDescent="0.2">
      <c r="A10" s="298">
        <v>5100</v>
      </c>
      <c r="B10" s="311" t="s">
        <v>323</v>
      </c>
      <c r="C10" s="309">
        <v>9187067.3399999999</v>
      </c>
    </row>
    <row r="11" spans="1:3" x14ac:dyDescent="0.2">
      <c r="A11" s="298">
        <v>5200</v>
      </c>
      <c r="B11" s="311" t="s">
        <v>322</v>
      </c>
      <c r="C11" s="309">
        <v>0</v>
      </c>
    </row>
    <row r="12" spans="1:3" x14ac:dyDescent="0.2">
      <c r="A12" s="298">
        <v>5300</v>
      </c>
      <c r="B12" s="311" t="s">
        <v>321</v>
      </c>
      <c r="C12" s="309">
        <v>0</v>
      </c>
    </row>
    <row r="13" spans="1:3" x14ac:dyDescent="0.2">
      <c r="A13" s="298">
        <v>5400</v>
      </c>
      <c r="B13" s="311" t="s">
        <v>320</v>
      </c>
      <c r="C13" s="309">
        <v>32179047.289999999</v>
      </c>
    </row>
    <row r="14" spans="1:3" x14ac:dyDescent="0.2">
      <c r="A14" s="298">
        <v>5500</v>
      </c>
      <c r="B14" s="311" t="s">
        <v>319</v>
      </c>
      <c r="C14" s="309">
        <v>0</v>
      </c>
    </row>
    <row r="15" spans="1:3" x14ac:dyDescent="0.2">
      <c r="A15" s="298">
        <v>5600</v>
      </c>
      <c r="B15" s="311" t="s">
        <v>318</v>
      </c>
      <c r="C15" s="309">
        <v>9671828.0800000001</v>
      </c>
    </row>
    <row r="16" spans="1:3" x14ac:dyDescent="0.2">
      <c r="A16" s="298">
        <v>5700</v>
      </c>
      <c r="B16" s="311" t="s">
        <v>317</v>
      </c>
      <c r="C16" s="309">
        <v>0</v>
      </c>
    </row>
    <row r="17" spans="1:3" x14ac:dyDescent="0.2">
      <c r="A17" s="298" t="s">
        <v>316</v>
      </c>
      <c r="B17" s="311" t="s">
        <v>315</v>
      </c>
      <c r="C17" s="309">
        <v>402083530.47000003</v>
      </c>
    </row>
    <row r="18" spans="1:3" x14ac:dyDescent="0.2">
      <c r="A18" s="298">
        <v>5900</v>
      </c>
      <c r="B18" s="311" t="s">
        <v>314</v>
      </c>
      <c r="C18" s="309">
        <v>6436915.0700000003</v>
      </c>
    </row>
    <row r="19" spans="1:3" x14ac:dyDescent="0.2">
      <c r="A19" s="294">
        <v>6200</v>
      </c>
      <c r="B19" s="311" t="s">
        <v>313</v>
      </c>
      <c r="C19" s="309">
        <v>1116015.2</v>
      </c>
    </row>
    <row r="20" spans="1:3" x14ac:dyDescent="0.2">
      <c r="A20" s="294">
        <v>7200</v>
      </c>
      <c r="B20" s="311" t="s">
        <v>312</v>
      </c>
      <c r="C20" s="309">
        <v>0</v>
      </c>
    </row>
    <row r="21" spans="1:3" x14ac:dyDescent="0.2">
      <c r="A21" s="294">
        <v>7300</v>
      </c>
      <c r="B21" s="311" t="s">
        <v>311</v>
      </c>
      <c r="C21" s="309">
        <v>0</v>
      </c>
    </row>
    <row r="22" spans="1:3" x14ac:dyDescent="0.2">
      <c r="A22" s="294">
        <v>7500</v>
      </c>
      <c r="B22" s="311" t="s">
        <v>310</v>
      </c>
      <c r="C22" s="309">
        <v>0</v>
      </c>
    </row>
    <row r="23" spans="1:3" x14ac:dyDescent="0.2">
      <c r="A23" s="294">
        <v>7900</v>
      </c>
      <c r="B23" s="311" t="s">
        <v>309</v>
      </c>
      <c r="C23" s="309">
        <v>0</v>
      </c>
    </row>
    <row r="24" spans="1:3" x14ac:dyDescent="0.2">
      <c r="A24" s="294">
        <v>9100</v>
      </c>
      <c r="B24" s="311" t="s">
        <v>308</v>
      </c>
      <c r="C24" s="309">
        <v>0</v>
      </c>
    </row>
    <row r="25" spans="1:3" x14ac:dyDescent="0.2">
      <c r="A25" s="294">
        <v>9900</v>
      </c>
      <c r="B25" s="311" t="s">
        <v>307</v>
      </c>
      <c r="C25" s="309">
        <v>0</v>
      </c>
    </row>
    <row r="26" spans="1:3" x14ac:dyDescent="0.2">
      <c r="A26" s="294">
        <v>7400</v>
      </c>
      <c r="B26" s="310" t="s">
        <v>306</v>
      </c>
      <c r="C26" s="309">
        <v>72187391.150000006</v>
      </c>
    </row>
    <row r="27" spans="1:3" x14ac:dyDescent="0.2">
      <c r="A27" s="314">
        <v>900003</v>
      </c>
      <c r="B27" s="313" t="s">
        <v>305</v>
      </c>
      <c r="C27" s="312">
        <f>SUM(C28:C34)</f>
        <v>566172254.81999993</v>
      </c>
    </row>
    <row r="28" spans="1:3" ht="20.399999999999999" x14ac:dyDescent="0.2">
      <c r="A28" s="298">
        <v>5510</v>
      </c>
      <c r="B28" s="311" t="s">
        <v>286</v>
      </c>
      <c r="C28" s="309">
        <v>505724558.33999997</v>
      </c>
    </row>
    <row r="29" spans="1:3" x14ac:dyDescent="0.2">
      <c r="A29" s="298">
        <v>5520</v>
      </c>
      <c r="B29" s="311" t="s">
        <v>277</v>
      </c>
      <c r="C29" s="309">
        <v>0</v>
      </c>
    </row>
    <row r="30" spans="1:3" x14ac:dyDescent="0.2">
      <c r="A30" s="298">
        <v>5530</v>
      </c>
      <c r="B30" s="311" t="s">
        <v>274</v>
      </c>
      <c r="C30" s="309">
        <v>0</v>
      </c>
    </row>
    <row r="31" spans="1:3" ht="20.399999999999999" x14ac:dyDescent="0.2">
      <c r="A31" s="298">
        <v>5540</v>
      </c>
      <c r="B31" s="311" t="s">
        <v>268</v>
      </c>
      <c r="C31" s="309">
        <v>0</v>
      </c>
    </row>
    <row r="32" spans="1:3" x14ac:dyDescent="0.2">
      <c r="A32" s="298">
        <v>5550</v>
      </c>
      <c r="B32" s="311" t="s">
        <v>267</v>
      </c>
      <c r="C32" s="309">
        <v>0</v>
      </c>
    </row>
    <row r="33" spans="1:3" x14ac:dyDescent="0.2">
      <c r="A33" s="298">
        <v>5590</v>
      </c>
      <c r="B33" s="311" t="s">
        <v>266</v>
      </c>
      <c r="C33" s="309">
        <v>0</v>
      </c>
    </row>
    <row r="34" spans="1:3" x14ac:dyDescent="0.2">
      <c r="A34" s="298">
        <v>5600</v>
      </c>
      <c r="B34" s="310" t="s">
        <v>304</v>
      </c>
      <c r="C34" s="309">
        <v>60447696.479999989</v>
      </c>
    </row>
    <row r="35" spans="1:3" x14ac:dyDescent="0.2">
      <c r="A35" s="308">
        <v>900004</v>
      </c>
      <c r="B35" s="307" t="s">
        <v>303</v>
      </c>
      <c r="C35" s="306">
        <f>+C8-C9+C27</f>
        <v>1700403469.3099997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13" style="71" customWidth="1"/>
    <col min="2" max="2" width="53.5546875" style="71" customWidth="1"/>
    <col min="3" max="3" width="18.6640625" style="71" bestFit="1" customWidth="1"/>
    <col min="4" max="4" width="17.109375" style="71" bestFit="1" customWidth="1"/>
    <col min="5" max="5" width="14" style="71" bestFit="1" customWidth="1"/>
    <col min="6" max="16384" width="11.44140625" style="71"/>
  </cols>
  <sheetData>
    <row r="1" spans="1:8" x14ac:dyDescent="0.2">
      <c r="E1" s="5" t="s">
        <v>44</v>
      </c>
    </row>
    <row r="2" spans="1:8" ht="15" customHeight="1" x14ac:dyDescent="0.2">
      <c r="A2" s="341" t="s">
        <v>40</v>
      </c>
    </row>
    <row r="3" spans="1:8" x14ac:dyDescent="0.2">
      <c r="A3" s="3"/>
    </row>
    <row r="4" spans="1:8" s="36" customFormat="1" ht="13.2" x14ac:dyDescent="0.25">
      <c r="A4" s="340" t="s">
        <v>76</v>
      </c>
    </row>
    <row r="5" spans="1:8" s="36" customFormat="1" ht="35.1" customHeight="1" x14ac:dyDescent="0.2">
      <c r="A5" s="363" t="s">
        <v>77</v>
      </c>
      <c r="B5" s="363"/>
      <c r="C5" s="363"/>
      <c r="D5" s="363"/>
      <c r="E5" s="363"/>
      <c r="F5" s="363"/>
      <c r="H5" s="37"/>
    </row>
    <row r="6" spans="1:8" s="36" customFormat="1" x14ac:dyDescent="0.2">
      <c r="A6" s="84"/>
      <c r="B6" s="84"/>
      <c r="C6" s="84"/>
      <c r="D6" s="84"/>
      <c r="H6" s="37"/>
    </row>
    <row r="7" spans="1:8" s="36" customFormat="1" ht="13.2" x14ac:dyDescent="0.25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3.2" x14ac:dyDescent="0.25">
      <c r="A9" s="339" t="s">
        <v>79</v>
      </c>
      <c r="B9" s="37"/>
      <c r="C9" s="37"/>
      <c r="D9" s="37"/>
    </row>
    <row r="10" spans="1:8" s="36" customFormat="1" ht="13.2" x14ac:dyDescent="0.25">
      <c r="A10" s="339"/>
      <c r="B10" s="37"/>
      <c r="C10" s="37"/>
      <c r="D10" s="37"/>
    </row>
    <row r="11" spans="1:8" s="36" customFormat="1" ht="13.2" x14ac:dyDescent="0.2">
      <c r="A11" s="328">
        <v>7000</v>
      </c>
      <c r="B11" s="327" t="s">
        <v>390</v>
      </c>
      <c r="C11" s="37"/>
      <c r="D11" s="37"/>
    </row>
    <row r="12" spans="1:8" s="36" customFormat="1" ht="13.2" x14ac:dyDescent="0.2">
      <c r="A12" s="328"/>
      <c r="B12" s="327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33">
        <v>7100</v>
      </c>
      <c r="B14" s="338" t="s">
        <v>389</v>
      </c>
      <c r="C14" s="335"/>
      <c r="D14" s="335"/>
      <c r="E14" s="330"/>
    </row>
    <row r="15" spans="1:8" s="36" customFormat="1" x14ac:dyDescent="0.2">
      <c r="A15" s="319">
        <v>7110</v>
      </c>
      <c r="B15" s="336" t="s">
        <v>388</v>
      </c>
      <c r="C15" s="335"/>
      <c r="D15" s="335"/>
      <c r="E15" s="330"/>
    </row>
    <row r="16" spans="1:8" s="36" customFormat="1" x14ac:dyDescent="0.2">
      <c r="A16" s="319">
        <v>7120</v>
      </c>
      <c r="B16" s="336" t="s">
        <v>387</v>
      </c>
      <c r="C16" s="335"/>
      <c r="D16" s="335"/>
      <c r="E16" s="330"/>
    </row>
    <row r="17" spans="1:5" s="36" customFormat="1" x14ac:dyDescent="0.2">
      <c r="A17" s="319">
        <v>7130</v>
      </c>
      <c r="B17" s="336" t="s">
        <v>386</v>
      </c>
      <c r="C17" s="335"/>
      <c r="D17" s="335"/>
      <c r="E17" s="330"/>
    </row>
    <row r="18" spans="1:5" s="36" customFormat="1" x14ac:dyDescent="0.2">
      <c r="A18" s="319">
        <v>7140</v>
      </c>
      <c r="B18" s="336" t="s">
        <v>385</v>
      </c>
      <c r="C18" s="335"/>
      <c r="D18" s="335"/>
      <c r="E18" s="330"/>
    </row>
    <row r="19" spans="1:5" s="36" customFormat="1" x14ac:dyDescent="0.2">
      <c r="A19" s="319">
        <v>7150</v>
      </c>
      <c r="B19" s="336" t="s">
        <v>384</v>
      </c>
      <c r="C19" s="335"/>
      <c r="D19" s="335"/>
      <c r="E19" s="330"/>
    </row>
    <row r="20" spans="1:5" s="36" customFormat="1" x14ac:dyDescent="0.2">
      <c r="A20" s="319">
        <v>7160</v>
      </c>
      <c r="B20" s="336" t="s">
        <v>383</v>
      </c>
      <c r="C20" s="335"/>
      <c r="D20" s="335"/>
      <c r="E20" s="330"/>
    </row>
    <row r="21" spans="1:5" s="36" customFormat="1" x14ac:dyDescent="0.2">
      <c r="A21" s="333">
        <v>7200</v>
      </c>
      <c r="B21" s="338" t="s">
        <v>382</v>
      </c>
      <c r="C21" s="335"/>
      <c r="D21" s="335"/>
      <c r="E21" s="330"/>
    </row>
    <row r="22" spans="1:5" s="36" customFormat="1" ht="20.399999999999999" x14ac:dyDescent="0.2">
      <c r="A22" s="319">
        <v>7210</v>
      </c>
      <c r="B22" s="336" t="s">
        <v>381</v>
      </c>
      <c r="C22" s="335"/>
      <c r="D22" s="335"/>
      <c r="E22" s="330"/>
    </row>
    <row r="23" spans="1:5" s="36" customFormat="1" ht="20.399999999999999" x14ac:dyDescent="0.2">
      <c r="A23" s="319">
        <v>7220</v>
      </c>
      <c r="B23" s="336" t="s">
        <v>380</v>
      </c>
      <c r="C23" s="335"/>
      <c r="D23" s="335"/>
      <c r="E23" s="330"/>
    </row>
    <row r="24" spans="1:5" s="36" customFormat="1" ht="12.9" customHeight="1" x14ac:dyDescent="0.2">
      <c r="A24" s="319">
        <v>7230</v>
      </c>
      <c r="B24" s="334" t="s">
        <v>379</v>
      </c>
      <c r="C24" s="330"/>
      <c r="D24" s="330"/>
      <c r="E24" s="330"/>
    </row>
    <row r="25" spans="1:5" s="36" customFormat="1" ht="20.399999999999999" x14ac:dyDescent="0.2">
      <c r="A25" s="319">
        <v>7240</v>
      </c>
      <c r="B25" s="334" t="s">
        <v>378</v>
      </c>
      <c r="C25" s="330"/>
      <c r="D25" s="330"/>
      <c r="E25" s="330"/>
    </row>
    <row r="26" spans="1:5" s="36" customFormat="1" ht="20.399999999999999" x14ac:dyDescent="0.2">
      <c r="A26" s="319">
        <v>7250</v>
      </c>
      <c r="B26" s="334" t="s">
        <v>377</v>
      </c>
      <c r="C26" s="330"/>
      <c r="D26" s="330"/>
      <c r="E26" s="330"/>
    </row>
    <row r="27" spans="1:5" s="36" customFormat="1" ht="20.399999999999999" x14ac:dyDescent="0.2">
      <c r="A27" s="319">
        <v>7260</v>
      </c>
      <c r="B27" s="334" t="s">
        <v>376</v>
      </c>
      <c r="C27" s="330"/>
      <c r="D27" s="330"/>
      <c r="E27" s="330"/>
    </row>
    <row r="28" spans="1:5" s="36" customFormat="1" x14ac:dyDescent="0.2">
      <c r="A28" s="333">
        <v>7300</v>
      </c>
      <c r="B28" s="337" t="s">
        <v>375</v>
      </c>
      <c r="C28" s="330"/>
      <c r="D28" s="330"/>
      <c r="E28" s="330"/>
    </row>
    <row r="29" spans="1:5" s="36" customFormat="1" x14ac:dyDescent="0.2">
      <c r="A29" s="319">
        <v>7310</v>
      </c>
      <c r="B29" s="334" t="s">
        <v>374</v>
      </c>
      <c r="C29" s="330"/>
      <c r="D29" s="330"/>
      <c r="E29" s="330"/>
    </row>
    <row r="30" spans="1:5" s="36" customFormat="1" x14ac:dyDescent="0.2">
      <c r="A30" s="319">
        <v>7320</v>
      </c>
      <c r="B30" s="334" t="s">
        <v>373</v>
      </c>
      <c r="C30" s="330"/>
      <c r="D30" s="330"/>
      <c r="E30" s="330"/>
    </row>
    <row r="31" spans="1:5" s="36" customFormat="1" x14ac:dyDescent="0.2">
      <c r="A31" s="319">
        <v>7330</v>
      </c>
      <c r="B31" s="334" t="s">
        <v>372</v>
      </c>
      <c r="C31" s="330"/>
      <c r="D31" s="330"/>
      <c r="E31" s="330"/>
    </row>
    <row r="32" spans="1:5" s="36" customFormat="1" x14ac:dyDescent="0.2">
      <c r="A32" s="319">
        <v>7340</v>
      </c>
      <c r="B32" s="334" t="s">
        <v>371</v>
      </c>
      <c r="C32" s="330"/>
      <c r="D32" s="330"/>
      <c r="E32" s="330"/>
    </row>
    <row r="33" spans="1:5" s="36" customFormat="1" x14ac:dyDescent="0.2">
      <c r="A33" s="319">
        <v>7350</v>
      </c>
      <c r="B33" s="334" t="s">
        <v>370</v>
      </c>
      <c r="C33" s="330"/>
      <c r="D33" s="330"/>
      <c r="E33" s="330"/>
    </row>
    <row r="34" spans="1:5" s="36" customFormat="1" x14ac:dyDescent="0.2">
      <c r="A34" s="319">
        <v>7360</v>
      </c>
      <c r="B34" s="334" t="s">
        <v>369</v>
      </c>
      <c r="C34" s="330"/>
      <c r="D34" s="330"/>
      <c r="E34" s="330"/>
    </row>
    <row r="35" spans="1:5" s="36" customFormat="1" x14ac:dyDescent="0.2">
      <c r="A35" s="333">
        <v>7400</v>
      </c>
      <c r="B35" s="337" t="s">
        <v>368</v>
      </c>
      <c r="C35" s="330"/>
      <c r="D35" s="330"/>
      <c r="E35" s="330"/>
    </row>
    <row r="36" spans="1:5" s="36" customFormat="1" x14ac:dyDescent="0.2">
      <c r="A36" s="319">
        <v>7410</v>
      </c>
      <c r="B36" s="334" t="s">
        <v>367</v>
      </c>
      <c r="C36" s="330"/>
      <c r="D36" s="330"/>
      <c r="E36" s="330"/>
    </row>
    <row r="37" spans="1:5" s="36" customFormat="1" x14ac:dyDescent="0.2">
      <c r="A37" s="319">
        <v>7420</v>
      </c>
      <c r="B37" s="334" t="s">
        <v>366</v>
      </c>
      <c r="C37" s="330"/>
      <c r="D37" s="330"/>
      <c r="E37" s="330"/>
    </row>
    <row r="38" spans="1:5" s="36" customFormat="1" ht="20.399999999999999" x14ac:dyDescent="0.2">
      <c r="A38" s="333">
        <v>7500</v>
      </c>
      <c r="B38" s="337" t="s">
        <v>365</v>
      </c>
      <c r="C38" s="330"/>
      <c r="D38" s="330"/>
      <c r="E38" s="330"/>
    </row>
    <row r="39" spans="1:5" s="36" customFormat="1" ht="20.399999999999999" x14ac:dyDescent="0.2">
      <c r="A39" s="319">
        <v>7510</v>
      </c>
      <c r="B39" s="334" t="s">
        <v>364</v>
      </c>
      <c r="C39" s="330"/>
      <c r="D39" s="330"/>
      <c r="E39" s="330"/>
    </row>
    <row r="40" spans="1:5" s="36" customFormat="1" ht="20.399999999999999" x14ac:dyDescent="0.2">
      <c r="A40" s="319">
        <v>7520</v>
      </c>
      <c r="B40" s="334" t="s">
        <v>363</v>
      </c>
      <c r="C40" s="330"/>
      <c r="D40" s="330"/>
      <c r="E40" s="330"/>
    </row>
    <row r="41" spans="1:5" s="36" customFormat="1" x14ac:dyDescent="0.2">
      <c r="A41" s="333">
        <v>7600</v>
      </c>
      <c r="B41" s="337" t="s">
        <v>362</v>
      </c>
      <c r="C41" s="330"/>
      <c r="D41" s="330"/>
      <c r="E41" s="330"/>
    </row>
    <row r="42" spans="1:5" s="36" customFormat="1" x14ac:dyDescent="0.2">
      <c r="A42" s="319">
        <v>7610</v>
      </c>
      <c r="B42" s="336" t="s">
        <v>361</v>
      </c>
      <c r="C42" s="335"/>
      <c r="D42" s="335"/>
      <c r="E42" s="330"/>
    </row>
    <row r="43" spans="1:5" s="36" customFormat="1" x14ac:dyDescent="0.2">
      <c r="A43" s="319">
        <v>7620</v>
      </c>
      <c r="B43" s="336" t="s">
        <v>360</v>
      </c>
      <c r="C43" s="335"/>
      <c r="D43" s="335"/>
      <c r="E43" s="330"/>
    </row>
    <row r="44" spans="1:5" s="36" customFormat="1" x14ac:dyDescent="0.2">
      <c r="A44" s="319">
        <v>7630</v>
      </c>
      <c r="B44" s="336" t="s">
        <v>359</v>
      </c>
      <c r="C44" s="335"/>
      <c r="D44" s="335"/>
      <c r="E44" s="330"/>
    </row>
    <row r="45" spans="1:5" s="36" customFormat="1" x14ac:dyDescent="0.2">
      <c r="A45" s="319">
        <v>7640</v>
      </c>
      <c r="B45" s="334" t="s">
        <v>358</v>
      </c>
      <c r="C45" s="330"/>
      <c r="D45" s="330"/>
      <c r="E45" s="330"/>
    </row>
    <row r="46" spans="1:5" s="36" customFormat="1" x14ac:dyDescent="0.2">
      <c r="A46" s="319"/>
      <c r="B46" s="334"/>
      <c r="C46" s="330"/>
      <c r="D46" s="330"/>
      <c r="E46" s="330"/>
    </row>
    <row r="47" spans="1:5" s="36" customFormat="1" x14ac:dyDescent="0.2">
      <c r="A47" s="333" t="s">
        <v>357</v>
      </c>
      <c r="B47" s="332" t="s">
        <v>356</v>
      </c>
      <c r="C47" s="330"/>
      <c r="D47" s="330"/>
      <c r="E47" s="330"/>
    </row>
    <row r="48" spans="1:5" s="36" customFormat="1" x14ac:dyDescent="0.2">
      <c r="A48" s="319" t="s">
        <v>355</v>
      </c>
      <c r="B48" s="331" t="s">
        <v>354</v>
      </c>
      <c r="C48" s="330"/>
      <c r="D48" s="330"/>
      <c r="E48" s="330"/>
    </row>
    <row r="49" spans="1:8" s="36" customFormat="1" x14ac:dyDescent="0.2">
      <c r="A49" s="319" t="s">
        <v>353</v>
      </c>
      <c r="B49" s="331" t="s">
        <v>352</v>
      </c>
      <c r="C49" s="330"/>
      <c r="D49" s="330"/>
      <c r="E49" s="330"/>
    </row>
    <row r="50" spans="1:8" s="36" customFormat="1" x14ac:dyDescent="0.2">
      <c r="A50" s="319" t="s">
        <v>351</v>
      </c>
      <c r="B50" s="331" t="s">
        <v>350</v>
      </c>
      <c r="C50" s="330"/>
      <c r="D50" s="330"/>
      <c r="E50" s="330"/>
    </row>
    <row r="51" spans="1:8" s="36" customFormat="1" x14ac:dyDescent="0.2">
      <c r="A51" s="319" t="s">
        <v>349</v>
      </c>
      <c r="B51" s="331" t="s">
        <v>348</v>
      </c>
      <c r="C51" s="330"/>
      <c r="D51" s="330"/>
      <c r="E51" s="330"/>
    </row>
    <row r="52" spans="1:8" s="36" customFormat="1" x14ac:dyDescent="0.2">
      <c r="A52" s="319" t="s">
        <v>347</v>
      </c>
      <c r="B52" s="331" t="s">
        <v>346</v>
      </c>
      <c r="C52" s="330"/>
      <c r="D52" s="330"/>
      <c r="E52" s="330"/>
    </row>
    <row r="53" spans="1:8" s="36" customFormat="1" x14ac:dyDescent="0.2">
      <c r="A53" s="319" t="s">
        <v>345</v>
      </c>
      <c r="B53" s="331" t="s">
        <v>344</v>
      </c>
      <c r="C53" s="330"/>
      <c r="D53" s="330"/>
      <c r="E53" s="330"/>
    </row>
    <row r="54" spans="1:8" s="36" customFormat="1" ht="12" x14ac:dyDescent="0.25">
      <c r="A54" s="317" t="s">
        <v>343</v>
      </c>
      <c r="B54" s="45"/>
    </row>
    <row r="55" spans="1:8" s="36" customFormat="1" x14ac:dyDescent="0.2">
      <c r="A55" s="37"/>
      <c r="B55" s="45"/>
    </row>
    <row r="56" spans="1:8" s="36" customFormat="1" ht="13.2" x14ac:dyDescent="0.25">
      <c r="A56" s="329" t="s">
        <v>342</v>
      </c>
      <c r="B56" s="45"/>
    </row>
    <row r="57" spans="1:8" s="36" customFormat="1" ht="13.2" x14ac:dyDescent="0.25">
      <c r="A57" s="329"/>
    </row>
    <row r="58" spans="1:8" s="36" customFormat="1" ht="13.2" x14ac:dyDescent="0.2">
      <c r="A58" s="328">
        <v>8000</v>
      </c>
      <c r="B58" s="327" t="s">
        <v>341</v>
      </c>
    </row>
    <row r="59" spans="1:8" s="36" customFormat="1" x14ac:dyDescent="0.2">
      <c r="B59" s="362" t="s">
        <v>80</v>
      </c>
      <c r="C59" s="362"/>
      <c r="D59" s="362"/>
      <c r="E59" s="362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6">
        <v>8100</v>
      </c>
      <c r="B61" s="323" t="s">
        <v>340</v>
      </c>
      <c r="C61" s="42"/>
      <c r="D61" s="40"/>
      <c r="E61" s="40"/>
      <c r="H61" s="38"/>
    </row>
    <row r="62" spans="1:8" s="36" customFormat="1" x14ac:dyDescent="0.2">
      <c r="A62" s="325">
        <v>8110</v>
      </c>
      <c r="B62" s="41" t="s">
        <v>339</v>
      </c>
      <c r="C62" s="345">
        <v>2031014323.5</v>
      </c>
      <c r="D62" s="342">
        <v>2031014323.5</v>
      </c>
      <c r="E62" s="342">
        <v>0</v>
      </c>
      <c r="F62" s="38"/>
      <c r="H62" s="38"/>
    </row>
    <row r="63" spans="1:8" s="36" customFormat="1" x14ac:dyDescent="0.2">
      <c r="A63" s="325">
        <v>8120</v>
      </c>
      <c r="B63" s="41" t="s">
        <v>338</v>
      </c>
      <c r="C63" s="345">
        <v>-967191016.47000003</v>
      </c>
      <c r="D63" s="342">
        <v>55407303.340000004</v>
      </c>
      <c r="E63" s="342">
        <v>1116420663.8600001</v>
      </c>
      <c r="F63" s="38"/>
      <c r="H63" s="38"/>
    </row>
    <row r="64" spans="1:8" s="36" customFormat="1" x14ac:dyDescent="0.2">
      <c r="A64" s="322">
        <v>8130</v>
      </c>
      <c r="B64" s="41" t="s">
        <v>337</v>
      </c>
      <c r="C64" s="345">
        <v>0</v>
      </c>
      <c r="D64" s="342">
        <v>90245672.859999999</v>
      </c>
      <c r="E64" s="342">
        <v>-3576671.1899999976</v>
      </c>
      <c r="F64" s="38"/>
      <c r="H64" s="38"/>
    </row>
    <row r="65" spans="1:8" s="36" customFormat="1" x14ac:dyDescent="0.2">
      <c r="A65" s="322">
        <v>8140</v>
      </c>
      <c r="B65" s="41" t="s">
        <v>336</v>
      </c>
      <c r="C65" s="345">
        <v>-288967680.5999999</v>
      </c>
      <c r="D65" s="342">
        <v>-390274964.14999998</v>
      </c>
      <c r="E65" s="342">
        <v>-101307283.54999971</v>
      </c>
      <c r="F65" s="38"/>
      <c r="H65" s="38"/>
    </row>
    <row r="66" spans="1:8" s="36" customFormat="1" x14ac:dyDescent="0.2">
      <c r="A66" s="322">
        <v>8150</v>
      </c>
      <c r="B66" s="41" t="s">
        <v>335</v>
      </c>
      <c r="C66" s="345">
        <v>-774855626.43000007</v>
      </c>
      <c r="D66" s="342">
        <v>-1786392335.55</v>
      </c>
      <c r="E66" s="342">
        <v>-1011536709.1200001</v>
      </c>
      <c r="F66" s="38"/>
      <c r="H66" s="38"/>
    </row>
    <row r="67" spans="1:8" s="36" customFormat="1" x14ac:dyDescent="0.2">
      <c r="A67" s="324">
        <v>8200</v>
      </c>
      <c r="B67" s="323" t="s">
        <v>334</v>
      </c>
      <c r="C67" s="345"/>
      <c r="D67" s="342"/>
      <c r="E67" s="342">
        <v>0</v>
      </c>
      <c r="F67" s="38"/>
      <c r="G67" s="38"/>
      <c r="H67" s="38"/>
    </row>
    <row r="68" spans="1:8" s="36" customFormat="1" x14ac:dyDescent="0.2">
      <c r="A68" s="322">
        <v>8210</v>
      </c>
      <c r="B68" s="41" t="s">
        <v>333</v>
      </c>
      <c r="C68" s="345">
        <v>-2031014323.5000017</v>
      </c>
      <c r="D68" s="342">
        <v>-2031014323.5</v>
      </c>
      <c r="E68" s="342">
        <v>0</v>
      </c>
      <c r="F68" s="38"/>
      <c r="G68" s="38"/>
      <c r="H68" s="38"/>
    </row>
    <row r="69" spans="1:8" s="36" customFormat="1" x14ac:dyDescent="0.2">
      <c r="A69" s="322">
        <v>8220</v>
      </c>
      <c r="B69" s="41" t="s">
        <v>332</v>
      </c>
      <c r="C69" s="345">
        <v>1178849945.0199924</v>
      </c>
      <c r="D69" s="342">
        <v>1495768393.6900001</v>
      </c>
      <c r="E69" s="342">
        <v>463524199.99003172</v>
      </c>
      <c r="F69" s="38"/>
      <c r="G69" s="38"/>
      <c r="H69" s="38"/>
    </row>
    <row r="70" spans="1:8" s="36" customFormat="1" x14ac:dyDescent="0.2">
      <c r="A70" s="322">
        <v>8230</v>
      </c>
      <c r="B70" s="41" t="s">
        <v>331</v>
      </c>
      <c r="C70" s="345">
        <v>-425418695.13999987</v>
      </c>
      <c r="D70" s="342">
        <v>-1709598551.8499999</v>
      </c>
      <c r="E70" s="342">
        <v>-1430785595.0899847</v>
      </c>
      <c r="F70" s="38"/>
      <c r="G70" s="38"/>
      <c r="H70" s="38"/>
    </row>
    <row r="71" spans="1:8" s="36" customFormat="1" x14ac:dyDescent="0.2">
      <c r="A71" s="322">
        <v>8240</v>
      </c>
      <c r="B71" s="41" t="s">
        <v>330</v>
      </c>
      <c r="C71" s="345">
        <v>525933955.12001228</v>
      </c>
      <c r="D71" s="342">
        <v>577751472.57000005</v>
      </c>
      <c r="E71" s="342">
        <v>51817504.509975672</v>
      </c>
      <c r="F71" s="38"/>
      <c r="G71" s="38"/>
      <c r="H71" s="38"/>
    </row>
    <row r="72" spans="1:8" s="36" customFormat="1" x14ac:dyDescent="0.2">
      <c r="A72" s="321">
        <v>8250</v>
      </c>
      <c r="B72" s="43" t="s">
        <v>329</v>
      </c>
      <c r="C72" s="346">
        <v>13029734.449999928</v>
      </c>
      <c r="D72" s="343">
        <v>13808043.710000001</v>
      </c>
      <c r="E72" s="342">
        <v>778309.25999963284</v>
      </c>
      <c r="F72" s="38"/>
      <c r="G72" s="38"/>
      <c r="H72" s="38"/>
    </row>
    <row r="73" spans="1:8" s="36" customFormat="1" x14ac:dyDescent="0.2">
      <c r="A73" s="320">
        <v>8260</v>
      </c>
      <c r="B73" s="44" t="s">
        <v>328</v>
      </c>
      <c r="C73" s="342">
        <v>-3284242.8000006676</v>
      </c>
      <c r="D73" s="342">
        <v>24541570.969999999</v>
      </c>
      <c r="E73" s="342">
        <v>27825813.770004988</v>
      </c>
      <c r="F73" s="38"/>
      <c r="G73" s="38"/>
      <c r="H73" s="38"/>
    </row>
    <row r="74" spans="1:8" s="36" customFormat="1" x14ac:dyDescent="0.2">
      <c r="A74" s="319">
        <v>8270</v>
      </c>
      <c r="B74" s="318" t="s">
        <v>327</v>
      </c>
      <c r="C74" s="344">
        <v>741903626.85000205</v>
      </c>
      <c r="D74" s="344">
        <v>1628743394.4100001</v>
      </c>
      <c r="E74" s="342">
        <v>886839767.55999398</v>
      </c>
      <c r="F74" s="38"/>
      <c r="G74" s="38"/>
      <c r="H74" s="38"/>
    </row>
    <row r="75" spans="1:8" ht="12" x14ac:dyDescent="0.25">
      <c r="A75" s="317" t="s">
        <v>326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8" width="17.6640625" style="6" customWidth="1"/>
    <col min="9" max="10" width="11.44140625" style="71" customWidth="1"/>
    <col min="11" max="16384" width="11.44140625" style="71"/>
  </cols>
  <sheetData>
    <row r="1" spans="1:8" x14ac:dyDescent="0.2">
      <c r="A1" s="3" t="s">
        <v>43</v>
      </c>
      <c r="B1" s="3"/>
      <c r="H1" s="156"/>
    </row>
    <row r="2" spans="1:8" x14ac:dyDescent="0.2">
      <c r="A2" s="3" t="s">
        <v>100</v>
      </c>
      <c r="B2" s="3"/>
      <c r="C2" s="8"/>
      <c r="D2" s="8"/>
      <c r="E2" s="8"/>
    </row>
    <row r="3" spans="1:8" x14ac:dyDescent="0.2">
      <c r="B3" s="3"/>
      <c r="C3" s="8"/>
      <c r="D3" s="8"/>
      <c r="E3" s="8"/>
    </row>
    <row r="5" spans="1:8" s="151" customFormat="1" ht="11.25" customHeight="1" x14ac:dyDescent="0.2">
      <c r="A5" s="154" t="s">
        <v>132</v>
      </c>
      <c r="B5" s="154"/>
      <c r="C5" s="153"/>
      <c r="D5" s="153"/>
      <c r="E5" s="153"/>
      <c r="F5" s="6"/>
      <c r="G5" s="6"/>
      <c r="H5" s="152" t="s">
        <v>129</v>
      </c>
    </row>
    <row r="6" spans="1:8" x14ac:dyDescent="0.2">
      <c r="A6" s="144"/>
      <c r="B6" s="144"/>
      <c r="C6" s="142"/>
      <c r="D6" s="142"/>
      <c r="E6" s="142"/>
      <c r="F6" s="142"/>
      <c r="G6" s="142"/>
      <c r="H6" s="142"/>
    </row>
    <row r="7" spans="1:8" ht="15" customHeight="1" x14ac:dyDescent="0.2">
      <c r="A7" s="121" t="s">
        <v>45</v>
      </c>
      <c r="B7" s="120" t="s">
        <v>46</v>
      </c>
      <c r="C7" s="118" t="s">
        <v>116</v>
      </c>
      <c r="D7" s="150">
        <v>2016</v>
      </c>
      <c r="E7" s="150">
        <v>2015</v>
      </c>
      <c r="F7" s="149" t="s">
        <v>128</v>
      </c>
      <c r="G7" s="149" t="s">
        <v>127</v>
      </c>
      <c r="H7" s="148" t="s">
        <v>126</v>
      </c>
    </row>
    <row r="8" spans="1:8" x14ac:dyDescent="0.2">
      <c r="A8" s="131">
        <v>112211001</v>
      </c>
      <c r="B8" s="131" t="s">
        <v>406</v>
      </c>
      <c r="C8" s="147">
        <v>453470129.94</v>
      </c>
      <c r="D8" s="147"/>
      <c r="E8" s="147"/>
      <c r="F8" s="147"/>
      <c r="G8" s="147"/>
      <c r="H8" s="147"/>
    </row>
    <row r="9" spans="1:8" x14ac:dyDescent="0.2">
      <c r="A9" s="131">
        <v>112211002</v>
      </c>
      <c r="B9" s="131" t="s">
        <v>407</v>
      </c>
      <c r="C9" s="147">
        <v>10431497.17</v>
      </c>
      <c r="D9" s="147"/>
      <c r="E9" s="147"/>
      <c r="F9" s="147"/>
      <c r="G9" s="147"/>
      <c r="H9" s="147"/>
    </row>
    <row r="10" spans="1:8" x14ac:dyDescent="0.2">
      <c r="A10" s="131">
        <v>112211003</v>
      </c>
      <c r="B10" s="131" t="s">
        <v>408</v>
      </c>
      <c r="C10" s="147">
        <v>77696126.269999996</v>
      </c>
      <c r="D10" s="147"/>
      <c r="E10" s="147"/>
      <c r="F10" s="147"/>
      <c r="G10" s="147"/>
      <c r="H10" s="147"/>
    </row>
    <row r="11" spans="1:8" x14ac:dyDescent="0.2">
      <c r="A11" s="131">
        <v>112211004</v>
      </c>
      <c r="B11" s="131" t="s">
        <v>409</v>
      </c>
      <c r="C11" s="147">
        <v>45787.94</v>
      </c>
      <c r="D11" s="147"/>
      <c r="E11" s="147"/>
      <c r="F11" s="147"/>
      <c r="G11" s="147"/>
      <c r="H11" s="147"/>
    </row>
    <row r="12" spans="1:8" x14ac:dyDescent="0.2">
      <c r="A12" s="131">
        <v>112211005</v>
      </c>
      <c r="B12" s="131" t="s">
        <v>410</v>
      </c>
      <c r="C12" s="147">
        <v>5611906.1799999997</v>
      </c>
      <c r="D12" s="147"/>
      <c r="E12" s="147"/>
      <c r="F12" s="147"/>
      <c r="G12" s="147"/>
      <c r="H12" s="147"/>
    </row>
    <row r="13" spans="1:8" x14ac:dyDescent="0.2">
      <c r="A13" s="131">
        <v>112211006</v>
      </c>
      <c r="B13" s="131" t="s">
        <v>411</v>
      </c>
      <c r="C13" s="147">
        <v>4703.88</v>
      </c>
      <c r="D13" s="147"/>
      <c r="E13" s="147"/>
      <c r="F13" s="147"/>
      <c r="G13" s="147"/>
      <c r="H13" s="147"/>
    </row>
    <row r="14" spans="1:8" x14ac:dyDescent="0.2">
      <c r="A14" s="131">
        <v>112213005</v>
      </c>
      <c r="B14" s="131" t="s">
        <v>412</v>
      </c>
      <c r="C14" s="147">
        <v>4243.4799999999996</v>
      </c>
      <c r="D14" s="147"/>
      <c r="E14" s="147"/>
      <c r="F14" s="147"/>
      <c r="G14" s="147"/>
      <c r="H14" s="147"/>
    </row>
    <row r="15" spans="1:8" x14ac:dyDescent="0.2">
      <c r="A15" s="131">
        <v>112214001</v>
      </c>
      <c r="B15" s="131" t="s">
        <v>413</v>
      </c>
      <c r="C15" s="147">
        <v>111307895</v>
      </c>
      <c r="D15" s="147"/>
      <c r="E15" s="147"/>
      <c r="F15" s="147"/>
      <c r="G15" s="147"/>
      <c r="H15" s="147"/>
    </row>
    <row r="16" spans="1:8" x14ac:dyDescent="0.2">
      <c r="A16" s="131">
        <v>112214003</v>
      </c>
      <c r="B16" s="131" t="s">
        <v>414</v>
      </c>
      <c r="C16" s="147">
        <v>179618283.58000001</v>
      </c>
      <c r="D16" s="147"/>
      <c r="E16" s="147"/>
      <c r="F16" s="147"/>
      <c r="G16" s="147"/>
      <c r="H16" s="147"/>
    </row>
    <row r="17" spans="1:10" x14ac:dyDescent="0.2">
      <c r="A17" s="131"/>
      <c r="B17" s="131"/>
      <c r="C17" s="147"/>
      <c r="D17" s="147"/>
      <c r="E17" s="147"/>
      <c r="F17" s="147"/>
      <c r="G17" s="147"/>
      <c r="H17" s="147"/>
      <c r="J17" s="155"/>
    </row>
    <row r="18" spans="1:10" x14ac:dyDescent="0.2">
      <c r="A18" s="146"/>
      <c r="B18" s="146" t="s">
        <v>131</v>
      </c>
      <c r="C18" s="145">
        <f t="shared" ref="C18:H18" si="0">SUM(C8:C17)</f>
        <v>838190573.44000006</v>
      </c>
      <c r="D18" s="145">
        <f t="shared" si="0"/>
        <v>0</v>
      </c>
      <c r="E18" s="145">
        <f t="shared" si="0"/>
        <v>0</v>
      </c>
      <c r="F18" s="145">
        <f t="shared" si="0"/>
        <v>0</v>
      </c>
      <c r="G18" s="145">
        <f t="shared" si="0"/>
        <v>0</v>
      </c>
      <c r="H18" s="145">
        <f t="shared" si="0"/>
        <v>0</v>
      </c>
    </row>
    <row r="19" spans="1:10" x14ac:dyDescent="0.2">
      <c r="A19" s="47"/>
      <c r="B19" s="47"/>
      <c r="C19" s="124"/>
      <c r="D19" s="124"/>
      <c r="E19" s="124"/>
      <c r="F19" s="124"/>
      <c r="G19" s="124"/>
      <c r="H19" s="124"/>
    </row>
    <row r="20" spans="1:10" x14ac:dyDescent="0.2">
      <c r="A20" s="47"/>
      <c r="B20" s="47"/>
      <c r="C20" s="124"/>
      <c r="D20" s="124"/>
      <c r="E20" s="124"/>
      <c r="F20" s="124"/>
      <c r="G20" s="124"/>
      <c r="H20" s="124"/>
    </row>
    <row r="21" spans="1:10" s="151" customFormat="1" ht="11.25" customHeight="1" x14ac:dyDescent="0.2">
      <c r="A21" s="154" t="s">
        <v>130</v>
      </c>
      <c r="B21" s="154"/>
      <c r="C21" s="153"/>
      <c r="D21" s="153"/>
      <c r="E21" s="153"/>
      <c r="F21" s="6"/>
      <c r="G21" s="6"/>
      <c r="H21" s="152" t="s">
        <v>129</v>
      </c>
    </row>
    <row r="22" spans="1:10" x14ac:dyDescent="0.2">
      <c r="A22" s="144"/>
      <c r="B22" s="144"/>
      <c r="C22" s="142"/>
      <c r="D22" s="142"/>
      <c r="E22" s="142"/>
      <c r="F22" s="142"/>
      <c r="G22" s="142"/>
      <c r="H22" s="142"/>
    </row>
    <row r="23" spans="1:10" ht="15" customHeight="1" x14ac:dyDescent="0.2">
      <c r="A23" s="121" t="s">
        <v>45</v>
      </c>
      <c r="B23" s="120" t="s">
        <v>46</v>
      </c>
      <c r="C23" s="118" t="s">
        <v>116</v>
      </c>
      <c r="D23" s="150">
        <v>2016</v>
      </c>
      <c r="E23" s="150">
        <v>2015</v>
      </c>
      <c r="F23" s="149" t="s">
        <v>128</v>
      </c>
      <c r="G23" s="149" t="s">
        <v>127</v>
      </c>
      <c r="H23" s="148" t="s">
        <v>126</v>
      </c>
    </row>
    <row r="24" spans="1:10" x14ac:dyDescent="0.2">
      <c r="A24" s="131"/>
      <c r="B24" s="131"/>
      <c r="C24" s="147"/>
      <c r="D24" s="147"/>
      <c r="E24" s="147"/>
      <c r="F24" s="147"/>
      <c r="G24" s="147"/>
      <c r="H24" s="147"/>
    </row>
    <row r="25" spans="1:10" x14ac:dyDescent="0.2">
      <c r="A25" s="131"/>
      <c r="B25" s="131"/>
      <c r="C25" s="147"/>
      <c r="D25" s="147"/>
      <c r="E25" s="147"/>
      <c r="F25" s="147"/>
      <c r="G25" s="147"/>
      <c r="H25" s="147"/>
    </row>
    <row r="26" spans="1:10" x14ac:dyDescent="0.2">
      <c r="A26" s="131"/>
      <c r="B26" s="131"/>
      <c r="C26" s="147"/>
      <c r="D26" s="147"/>
      <c r="E26" s="147"/>
      <c r="F26" s="147"/>
      <c r="G26" s="147"/>
      <c r="H26" s="147"/>
    </row>
    <row r="27" spans="1:10" x14ac:dyDescent="0.2">
      <c r="A27" s="131"/>
      <c r="B27" s="131"/>
      <c r="C27" s="147"/>
      <c r="D27" s="147"/>
      <c r="E27" s="147"/>
      <c r="F27" s="147"/>
      <c r="G27" s="147"/>
      <c r="H27" s="147"/>
    </row>
    <row r="28" spans="1:10" x14ac:dyDescent="0.2">
      <c r="A28" s="146"/>
      <c r="B28" s="146" t="s">
        <v>125</v>
      </c>
      <c r="C28" s="145">
        <f t="shared" ref="C28:H28" si="1">SUM(C24:C27)</f>
        <v>0</v>
      </c>
      <c r="D28" s="145">
        <f t="shared" si="1"/>
        <v>0</v>
      </c>
      <c r="E28" s="145">
        <f t="shared" si="1"/>
        <v>0</v>
      </c>
      <c r="F28" s="145">
        <f t="shared" si="1"/>
        <v>0</v>
      </c>
      <c r="G28" s="145">
        <f t="shared" si="1"/>
        <v>0</v>
      </c>
      <c r="H28" s="145">
        <f t="shared" si="1"/>
        <v>0</v>
      </c>
    </row>
  </sheetData>
  <dataValidations disablePrompts="1" count="8">
    <dataValidation allowBlank="1" showInputMessage="1" showErrorMessage="1" prompt="Saldo final al 31 de diciembre de 2016." sqref="D7 D23"/>
    <dataValidation allowBlank="1" showInputMessage="1" showErrorMessage="1" prompt="Saldo final de la Información Financiera Trimestral que se presenta (trimestral: 1er, 2do, 3ro. o 4to.)." sqref="C23 C7"/>
    <dataValidation allowBlank="1" showInputMessage="1" showErrorMessage="1" prompt="Corresponde al número de la cuenta de acuerdo al Plan de Cuentas emitido por el CONAC (DOF 23/12/2015)." sqref="A7 A23"/>
    <dataValidation allowBlank="1" showInputMessage="1" showErrorMessage="1" prompt="Saldo final al 31 de diciembre de 2015." sqref="E7 E23"/>
    <dataValidation allowBlank="1" showInputMessage="1" showErrorMessage="1" prompt="Saldo final al 31 de diciembre de 2014." sqref="F23 F7"/>
    <dataValidation allowBlank="1" showInputMessage="1" showErrorMessage="1" prompt="Saldo final al 31 de diciembre de 2013." sqref="G7 G23"/>
    <dataValidation allowBlank="1" showInputMessage="1" showErrorMessage="1" prompt="Corresponde al nombre o descripción de la cuenta de acuerdo al Plan de Cuentas emitido por el CONAC." sqref="B7 B23"/>
    <dataValidation allowBlank="1" showInputMessage="1" showErrorMessage="1" prompt="Saldo final al 31 de diciembre de 2012." sqref="H7 H23"/>
  </dataValidation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topLeftCell="A70" zoomScaleNormal="100" zoomScaleSheetLayoutView="100" workbookViewId="0">
      <selection activeCell="A83" sqref="A83:I88"/>
    </sheetView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7" width="17.6640625" style="6" customWidth="1"/>
    <col min="8" max="9" width="18.6640625" style="71" customWidth="1"/>
    <col min="10" max="10" width="11.44140625" style="71" customWidth="1"/>
    <col min="11" max="16384" width="11.44140625" style="71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10" t="s">
        <v>158</v>
      </c>
      <c r="B5" s="123"/>
      <c r="E5" s="161"/>
      <c r="F5" s="161"/>
      <c r="I5" s="163" t="s">
        <v>141</v>
      </c>
    </row>
    <row r="6" spans="1:10" x14ac:dyDescent="0.2">
      <c r="A6" s="162"/>
      <c r="B6" s="162"/>
      <c r="C6" s="161"/>
      <c r="D6" s="161"/>
      <c r="E6" s="161"/>
      <c r="F6" s="161"/>
    </row>
    <row r="7" spans="1:10" ht="15" customHeight="1" x14ac:dyDescent="0.2">
      <c r="A7" s="121" t="s">
        <v>45</v>
      </c>
      <c r="B7" s="120" t="s">
        <v>46</v>
      </c>
      <c r="C7" s="160" t="s">
        <v>140</v>
      </c>
      <c r="D7" s="160" t="s">
        <v>139</v>
      </c>
      <c r="E7" s="160" t="s">
        <v>138</v>
      </c>
      <c r="F7" s="160" t="s">
        <v>137</v>
      </c>
      <c r="G7" s="159" t="s">
        <v>136</v>
      </c>
      <c r="H7" s="120" t="s">
        <v>135</v>
      </c>
      <c r="I7" s="120" t="s">
        <v>134</v>
      </c>
    </row>
    <row r="8" spans="1:10" ht="20.399999999999999" x14ac:dyDescent="0.2">
      <c r="A8" s="130">
        <v>112311001</v>
      </c>
      <c r="B8" s="168" t="s">
        <v>415</v>
      </c>
      <c r="C8" s="115">
        <v>936045.72</v>
      </c>
      <c r="D8" s="167"/>
      <c r="E8" s="167"/>
      <c r="F8" s="167"/>
      <c r="G8" s="166"/>
      <c r="H8" s="157" t="s">
        <v>918</v>
      </c>
      <c r="I8" s="165" t="s">
        <v>919</v>
      </c>
    </row>
    <row r="9" spans="1:10" ht="20.399999999999999" x14ac:dyDescent="0.2">
      <c r="A9" s="130">
        <v>112311002</v>
      </c>
      <c r="B9" s="168" t="s">
        <v>416</v>
      </c>
      <c r="C9" s="115">
        <v>396816.37</v>
      </c>
      <c r="D9" s="167"/>
      <c r="E9" s="167"/>
      <c r="F9" s="167"/>
      <c r="G9" s="166"/>
      <c r="H9" s="157" t="s">
        <v>920</v>
      </c>
      <c r="I9" s="165" t="s">
        <v>921</v>
      </c>
    </row>
    <row r="10" spans="1:10" ht="20.399999999999999" x14ac:dyDescent="0.2">
      <c r="A10" s="130">
        <v>112311003</v>
      </c>
      <c r="B10" s="168" t="s">
        <v>854</v>
      </c>
      <c r="C10" s="115">
        <v>5500</v>
      </c>
      <c r="D10" s="167"/>
      <c r="E10" s="167"/>
      <c r="F10" s="167"/>
      <c r="G10" s="166"/>
      <c r="H10" s="157" t="s">
        <v>922</v>
      </c>
      <c r="I10" s="165" t="s">
        <v>923</v>
      </c>
    </row>
    <row r="11" spans="1:10" ht="20.399999999999999" x14ac:dyDescent="0.2">
      <c r="A11" s="130">
        <v>112311004</v>
      </c>
      <c r="B11" s="168" t="s">
        <v>417</v>
      </c>
      <c r="C11" s="115">
        <v>7542.68</v>
      </c>
      <c r="D11" s="167"/>
      <c r="E11" s="167"/>
      <c r="F11" s="167"/>
      <c r="G11" s="166"/>
      <c r="H11" s="157" t="s">
        <v>924</v>
      </c>
      <c r="I11" s="165" t="s">
        <v>919</v>
      </c>
    </row>
    <row r="12" spans="1:10" ht="20.399999999999999" x14ac:dyDescent="0.2">
      <c r="A12" s="130">
        <v>112311005</v>
      </c>
      <c r="B12" s="168" t="s">
        <v>418</v>
      </c>
      <c r="C12" s="115">
        <v>15155.23</v>
      </c>
      <c r="D12" s="167"/>
      <c r="E12" s="167"/>
      <c r="F12" s="167"/>
      <c r="G12" s="166"/>
      <c r="H12" s="157" t="s">
        <v>924</v>
      </c>
      <c r="I12" s="165" t="s">
        <v>921</v>
      </c>
    </row>
    <row r="13" spans="1:10" ht="20.399999999999999" x14ac:dyDescent="0.2">
      <c r="A13" s="130">
        <v>112312009</v>
      </c>
      <c r="B13" s="168" t="s">
        <v>419</v>
      </c>
      <c r="C13" s="115">
        <v>151698.26</v>
      </c>
      <c r="D13" s="167"/>
      <c r="E13" s="167"/>
      <c r="F13" s="167"/>
      <c r="G13" s="166"/>
      <c r="H13" s="157" t="s">
        <v>925</v>
      </c>
      <c r="I13" s="165" t="s">
        <v>921</v>
      </c>
    </row>
    <row r="14" spans="1:10" ht="30.6" x14ac:dyDescent="0.2">
      <c r="A14" s="130">
        <v>112312013</v>
      </c>
      <c r="B14" s="168" t="s">
        <v>420</v>
      </c>
      <c r="C14" s="115">
        <v>56086.06</v>
      </c>
      <c r="D14" s="167"/>
      <c r="E14" s="167"/>
      <c r="F14" s="167"/>
      <c r="G14" s="166"/>
      <c r="H14" s="157" t="s">
        <v>926</v>
      </c>
      <c r="I14" s="165" t="s">
        <v>921</v>
      </c>
    </row>
    <row r="15" spans="1:10" ht="30.6" x14ac:dyDescent="0.2">
      <c r="A15" s="130">
        <v>112312015</v>
      </c>
      <c r="B15" s="168" t="s">
        <v>448</v>
      </c>
      <c r="C15" s="115">
        <v>669388.54</v>
      </c>
      <c r="D15" s="167"/>
      <c r="E15" s="167"/>
      <c r="F15" s="167"/>
      <c r="G15" s="166"/>
      <c r="H15" s="157" t="s">
        <v>927</v>
      </c>
      <c r="I15" s="165" t="s">
        <v>921</v>
      </c>
    </row>
    <row r="16" spans="1:10" ht="20.399999999999999" x14ac:dyDescent="0.2">
      <c r="A16" s="130">
        <v>112313001</v>
      </c>
      <c r="B16" s="168" t="s">
        <v>421</v>
      </c>
      <c r="C16" s="115">
        <v>15517194.470000001</v>
      </c>
      <c r="D16" s="167"/>
      <c r="E16" s="167"/>
      <c r="F16" s="167"/>
      <c r="G16" s="166"/>
      <c r="H16" s="157" t="s">
        <v>928</v>
      </c>
      <c r="I16" s="165" t="s">
        <v>929</v>
      </c>
    </row>
    <row r="17" spans="1:9" ht="20.399999999999999" x14ac:dyDescent="0.2">
      <c r="A17" s="130">
        <v>112313002</v>
      </c>
      <c r="B17" s="168" t="s">
        <v>422</v>
      </c>
      <c r="C17" s="115">
        <v>25586516.140000001</v>
      </c>
      <c r="D17" s="167"/>
      <c r="E17" s="167"/>
      <c r="F17" s="167"/>
      <c r="G17" s="166"/>
      <c r="H17" s="157" t="s">
        <v>930</v>
      </c>
      <c r="I17" s="165" t="s">
        <v>929</v>
      </c>
    </row>
    <row r="18" spans="1:9" ht="20.399999999999999" x14ac:dyDescent="0.2">
      <c r="A18" s="130">
        <v>112313005</v>
      </c>
      <c r="B18" s="168" t="s">
        <v>423</v>
      </c>
      <c r="C18" s="115">
        <v>28708.68</v>
      </c>
      <c r="D18" s="167"/>
      <c r="E18" s="167"/>
      <c r="F18" s="167"/>
      <c r="G18" s="166"/>
      <c r="H18" s="157" t="s">
        <v>931</v>
      </c>
      <c r="I18" s="165" t="s">
        <v>932</v>
      </c>
    </row>
    <row r="19" spans="1:9" ht="20.399999999999999" x14ac:dyDescent="0.2">
      <c r="A19" s="130">
        <v>112313006</v>
      </c>
      <c r="B19" s="168" t="s">
        <v>424</v>
      </c>
      <c r="C19" s="115">
        <v>17036.150000000001</v>
      </c>
      <c r="D19" s="167"/>
      <c r="E19" s="167"/>
      <c r="F19" s="167"/>
      <c r="G19" s="166"/>
      <c r="H19" s="157" t="s">
        <v>931</v>
      </c>
      <c r="I19" s="165" t="s">
        <v>932</v>
      </c>
    </row>
    <row r="20" spans="1:9" ht="20.399999999999999" x14ac:dyDescent="0.2">
      <c r="A20" s="130">
        <v>112313007</v>
      </c>
      <c r="B20" s="168" t="s">
        <v>425</v>
      </c>
      <c r="C20" s="115">
        <v>8293.7199999999993</v>
      </c>
      <c r="D20" s="167"/>
      <c r="E20" s="167"/>
      <c r="F20" s="167"/>
      <c r="G20" s="166"/>
      <c r="H20" s="157" t="s">
        <v>931</v>
      </c>
      <c r="I20" s="165" t="s">
        <v>932</v>
      </c>
    </row>
    <row r="21" spans="1:9" ht="20.399999999999999" x14ac:dyDescent="0.2">
      <c r="A21" s="130">
        <v>112313008</v>
      </c>
      <c r="B21" s="168" t="s">
        <v>426</v>
      </c>
      <c r="C21" s="115">
        <v>108263</v>
      </c>
      <c r="D21" s="167"/>
      <c r="E21" s="167"/>
      <c r="F21" s="167"/>
      <c r="G21" s="166"/>
      <c r="H21" s="157" t="s">
        <v>931</v>
      </c>
      <c r="I21" s="165" t="s">
        <v>932</v>
      </c>
    </row>
    <row r="22" spans="1:9" ht="20.399999999999999" x14ac:dyDescent="0.2">
      <c r="A22" s="130">
        <v>112313009</v>
      </c>
      <c r="B22" s="168" t="s">
        <v>427</v>
      </c>
      <c r="C22" s="115">
        <v>2854.64</v>
      </c>
      <c r="D22" s="167"/>
      <c r="E22" s="167"/>
      <c r="F22" s="167"/>
      <c r="G22" s="166"/>
      <c r="H22" s="157" t="s">
        <v>933</v>
      </c>
      <c r="I22" s="165" t="s">
        <v>932</v>
      </c>
    </row>
    <row r="23" spans="1:9" ht="20.399999999999999" x14ac:dyDescent="0.2">
      <c r="A23" s="130">
        <v>112313010</v>
      </c>
      <c r="B23" s="168" t="s">
        <v>428</v>
      </c>
      <c r="C23" s="115">
        <v>4077.22</v>
      </c>
      <c r="D23" s="167"/>
      <c r="E23" s="167"/>
      <c r="F23" s="167"/>
      <c r="G23" s="166"/>
      <c r="H23" s="157" t="s">
        <v>931</v>
      </c>
      <c r="I23" s="165" t="s">
        <v>932</v>
      </c>
    </row>
    <row r="24" spans="1:9" ht="20.399999999999999" x14ac:dyDescent="0.2">
      <c r="A24" s="130">
        <v>112313012</v>
      </c>
      <c r="B24" s="168" t="s">
        <v>429</v>
      </c>
      <c r="C24" s="115">
        <v>46768.22</v>
      </c>
      <c r="D24" s="167"/>
      <c r="E24" s="167"/>
      <c r="F24" s="167"/>
      <c r="G24" s="166"/>
      <c r="H24" s="157" t="s">
        <v>934</v>
      </c>
      <c r="I24" s="165" t="s">
        <v>932</v>
      </c>
    </row>
    <row r="25" spans="1:9" ht="20.399999999999999" x14ac:dyDescent="0.2">
      <c r="A25" s="130">
        <v>112313013</v>
      </c>
      <c r="B25" s="168" t="s">
        <v>430</v>
      </c>
      <c r="C25" s="115">
        <v>4285.4399999999996</v>
      </c>
      <c r="D25" s="167"/>
      <c r="E25" s="167"/>
      <c r="F25" s="167"/>
      <c r="G25" s="166"/>
      <c r="H25" s="157" t="s">
        <v>934</v>
      </c>
      <c r="I25" s="165" t="s">
        <v>932</v>
      </c>
    </row>
    <row r="26" spans="1:9" ht="20.399999999999999" x14ac:dyDescent="0.2">
      <c r="A26" s="130">
        <v>112313014</v>
      </c>
      <c r="B26" s="168" t="s">
        <v>431</v>
      </c>
      <c r="C26" s="115">
        <v>2364.06</v>
      </c>
      <c r="D26" s="167"/>
      <c r="E26" s="167"/>
      <c r="F26" s="167"/>
      <c r="G26" s="166"/>
      <c r="H26" s="157" t="s">
        <v>931</v>
      </c>
      <c r="I26" s="165" t="s">
        <v>932</v>
      </c>
    </row>
    <row r="27" spans="1:9" ht="20.399999999999999" x14ac:dyDescent="0.2">
      <c r="A27" s="130">
        <v>112313015</v>
      </c>
      <c r="B27" s="168" t="s">
        <v>432</v>
      </c>
      <c r="C27" s="115">
        <v>801664.24</v>
      </c>
      <c r="D27" s="167"/>
      <c r="E27" s="167"/>
      <c r="F27" s="167"/>
      <c r="G27" s="166"/>
      <c r="H27" s="157" t="s">
        <v>931</v>
      </c>
      <c r="I27" s="165" t="s">
        <v>932</v>
      </c>
    </row>
    <row r="28" spans="1:9" ht="20.399999999999999" x14ac:dyDescent="0.2">
      <c r="A28" s="130">
        <v>112313016</v>
      </c>
      <c r="B28" s="168" t="s">
        <v>433</v>
      </c>
      <c r="C28" s="115">
        <v>20627.62</v>
      </c>
      <c r="D28" s="167"/>
      <c r="E28" s="167"/>
      <c r="F28" s="167"/>
      <c r="G28" s="166"/>
      <c r="H28" s="157" t="s">
        <v>933</v>
      </c>
      <c r="I28" s="165" t="s">
        <v>932</v>
      </c>
    </row>
    <row r="29" spans="1:9" ht="20.399999999999999" x14ac:dyDescent="0.2">
      <c r="A29" s="130">
        <v>112313017</v>
      </c>
      <c r="B29" s="168" t="s">
        <v>434</v>
      </c>
      <c r="C29" s="115">
        <v>2053</v>
      </c>
      <c r="D29" s="167"/>
      <c r="E29" s="167"/>
      <c r="F29" s="167"/>
      <c r="G29" s="166"/>
      <c r="H29" s="157" t="s">
        <v>931</v>
      </c>
      <c r="I29" s="165" t="s">
        <v>932</v>
      </c>
    </row>
    <row r="30" spans="1:9" ht="20.399999999999999" x14ac:dyDescent="0.2">
      <c r="A30" s="130">
        <v>112313018</v>
      </c>
      <c r="B30" s="168" t="s">
        <v>435</v>
      </c>
      <c r="C30" s="115">
        <v>2798.62</v>
      </c>
      <c r="D30" s="167"/>
      <c r="E30" s="167"/>
      <c r="F30" s="167"/>
      <c r="G30" s="166"/>
      <c r="H30" s="157" t="s">
        <v>931</v>
      </c>
      <c r="I30" s="165" t="s">
        <v>932</v>
      </c>
    </row>
    <row r="31" spans="1:9" ht="20.399999999999999" x14ac:dyDescent="0.2">
      <c r="A31" s="130">
        <v>112313019</v>
      </c>
      <c r="B31" s="168" t="s">
        <v>436</v>
      </c>
      <c r="C31" s="115">
        <v>81.599999999999994</v>
      </c>
      <c r="D31" s="167"/>
      <c r="E31" s="167"/>
      <c r="F31" s="167"/>
      <c r="G31" s="166"/>
      <c r="H31" s="157" t="s">
        <v>931</v>
      </c>
      <c r="I31" s="165" t="s">
        <v>932</v>
      </c>
    </row>
    <row r="32" spans="1:9" ht="20.399999999999999" x14ac:dyDescent="0.2">
      <c r="A32" s="130">
        <v>112313020</v>
      </c>
      <c r="B32" s="168" t="s">
        <v>437</v>
      </c>
      <c r="C32" s="115">
        <v>1215</v>
      </c>
      <c r="D32" s="167"/>
      <c r="E32" s="167"/>
      <c r="F32" s="167"/>
      <c r="G32" s="166"/>
      <c r="H32" s="157" t="s">
        <v>931</v>
      </c>
      <c r="I32" s="165" t="s">
        <v>932</v>
      </c>
    </row>
    <row r="33" spans="1:9" ht="20.399999999999999" x14ac:dyDescent="0.2">
      <c r="A33" s="130">
        <v>112313021</v>
      </c>
      <c r="B33" s="168" t="s">
        <v>438</v>
      </c>
      <c r="C33" s="115">
        <v>1455.06</v>
      </c>
      <c r="D33" s="167"/>
      <c r="E33" s="167"/>
      <c r="F33" s="167"/>
      <c r="G33" s="166"/>
      <c r="H33" s="157" t="s">
        <v>931</v>
      </c>
      <c r="I33" s="165" t="s">
        <v>932</v>
      </c>
    </row>
    <row r="34" spans="1:9" ht="20.399999999999999" x14ac:dyDescent="0.2">
      <c r="A34" s="130">
        <v>112313032</v>
      </c>
      <c r="B34" s="168" t="s">
        <v>439</v>
      </c>
      <c r="C34" s="115">
        <v>75957.27</v>
      </c>
      <c r="D34" s="167"/>
      <c r="E34" s="167"/>
      <c r="F34" s="167"/>
      <c r="G34" s="166"/>
      <c r="H34" s="157" t="s">
        <v>931</v>
      </c>
      <c r="I34" s="165" t="s">
        <v>932</v>
      </c>
    </row>
    <row r="35" spans="1:9" ht="20.399999999999999" x14ac:dyDescent="0.2">
      <c r="A35" s="130">
        <v>112313037</v>
      </c>
      <c r="B35" s="168" t="s">
        <v>440</v>
      </c>
      <c r="C35" s="115">
        <v>34614796.560000002</v>
      </c>
      <c r="D35" s="167"/>
      <c r="E35" s="167"/>
      <c r="F35" s="167"/>
      <c r="G35" s="166"/>
      <c r="H35" s="157" t="s">
        <v>935</v>
      </c>
      <c r="I35" s="165" t="s">
        <v>932</v>
      </c>
    </row>
    <row r="36" spans="1:9" ht="20.399999999999999" x14ac:dyDescent="0.2">
      <c r="A36" s="130">
        <v>112313040</v>
      </c>
      <c r="B36" s="168" t="s">
        <v>449</v>
      </c>
      <c r="C36" s="115">
        <v>3061.53</v>
      </c>
      <c r="D36" s="167"/>
      <c r="E36" s="167"/>
      <c r="F36" s="167"/>
      <c r="G36" s="166"/>
      <c r="H36" s="157" t="s">
        <v>936</v>
      </c>
      <c r="I36" s="165" t="s">
        <v>932</v>
      </c>
    </row>
    <row r="37" spans="1:9" ht="20.399999999999999" x14ac:dyDescent="0.2">
      <c r="A37" s="130">
        <v>112313043</v>
      </c>
      <c r="B37" s="168" t="s">
        <v>450</v>
      </c>
      <c r="C37" s="115">
        <v>1465023.86</v>
      </c>
      <c r="D37" s="167"/>
      <c r="E37" s="167"/>
      <c r="F37" s="167"/>
      <c r="G37" s="166"/>
      <c r="H37" s="157" t="s">
        <v>937</v>
      </c>
      <c r="I37" s="165" t="s">
        <v>921</v>
      </c>
    </row>
    <row r="38" spans="1:9" ht="20.399999999999999" x14ac:dyDescent="0.2">
      <c r="A38" s="130">
        <v>112314001</v>
      </c>
      <c r="B38" s="168" t="s">
        <v>441</v>
      </c>
      <c r="C38" s="115">
        <v>100000</v>
      </c>
      <c r="D38" s="167"/>
      <c r="E38" s="167"/>
      <c r="F38" s="167"/>
      <c r="G38" s="166"/>
      <c r="H38" s="157" t="s">
        <v>938</v>
      </c>
      <c r="I38" s="165" t="s">
        <v>932</v>
      </c>
    </row>
    <row r="39" spans="1:9" ht="20.399999999999999" x14ac:dyDescent="0.2">
      <c r="A39" s="130">
        <v>112314002</v>
      </c>
      <c r="B39" s="168" t="s">
        <v>442</v>
      </c>
      <c r="C39" s="115">
        <v>74325.399999999994</v>
      </c>
      <c r="D39" s="167"/>
      <c r="E39" s="167"/>
      <c r="F39" s="167"/>
      <c r="G39" s="166"/>
      <c r="H39" s="157" t="s">
        <v>938</v>
      </c>
      <c r="I39" s="165" t="s">
        <v>932</v>
      </c>
    </row>
    <row r="40" spans="1:9" ht="20.399999999999999" x14ac:dyDescent="0.2">
      <c r="A40" s="130">
        <v>112314003</v>
      </c>
      <c r="B40" s="168" t="s">
        <v>443</v>
      </c>
      <c r="C40" s="115">
        <v>42889.66</v>
      </c>
      <c r="D40" s="167"/>
      <c r="E40" s="167"/>
      <c r="F40" s="167"/>
      <c r="G40" s="166"/>
      <c r="H40" s="157" t="s">
        <v>939</v>
      </c>
      <c r="I40" s="165" t="s">
        <v>921</v>
      </c>
    </row>
    <row r="41" spans="1:9" ht="20.399999999999999" x14ac:dyDescent="0.2">
      <c r="A41" s="130">
        <v>112314005</v>
      </c>
      <c r="B41" s="168" t="s">
        <v>444</v>
      </c>
      <c r="C41" s="115">
        <v>62286.46</v>
      </c>
      <c r="D41" s="167"/>
      <c r="E41" s="167"/>
      <c r="F41" s="167"/>
      <c r="G41" s="166"/>
      <c r="H41" s="157" t="s">
        <v>940</v>
      </c>
      <c r="I41" s="165" t="s">
        <v>932</v>
      </c>
    </row>
    <row r="42" spans="1:9" ht="20.399999999999999" x14ac:dyDescent="0.2">
      <c r="A42" s="130">
        <v>112314006</v>
      </c>
      <c r="B42" s="168" t="s">
        <v>445</v>
      </c>
      <c r="C42" s="115">
        <v>19781.169999999998</v>
      </c>
      <c r="D42" s="167"/>
      <c r="E42" s="167"/>
      <c r="F42" s="167"/>
      <c r="G42" s="166"/>
      <c r="H42" s="157" t="s">
        <v>941</v>
      </c>
      <c r="I42" s="165" t="s">
        <v>932</v>
      </c>
    </row>
    <row r="43" spans="1:9" ht="20.399999999999999" x14ac:dyDescent="0.2">
      <c r="A43" s="130">
        <v>112314007</v>
      </c>
      <c r="B43" s="168" t="s">
        <v>446</v>
      </c>
      <c r="C43" s="115">
        <v>129683</v>
      </c>
      <c r="D43" s="167"/>
      <c r="E43" s="167"/>
      <c r="F43" s="167"/>
      <c r="G43" s="166"/>
      <c r="H43" s="157" t="s">
        <v>940</v>
      </c>
      <c r="I43" s="165" t="s">
        <v>932</v>
      </c>
    </row>
    <row r="44" spans="1:9" ht="20.399999999999999" x14ac:dyDescent="0.2">
      <c r="A44" s="130">
        <v>112314008</v>
      </c>
      <c r="B44" s="168" t="s">
        <v>447</v>
      </c>
      <c r="C44" s="115">
        <v>2949000</v>
      </c>
      <c r="D44" s="167"/>
      <c r="E44" s="167"/>
      <c r="F44" s="167"/>
      <c r="G44" s="166"/>
      <c r="H44" s="157" t="s">
        <v>942</v>
      </c>
      <c r="I44" s="165" t="s">
        <v>932</v>
      </c>
    </row>
    <row r="45" spans="1:9" ht="20.399999999999999" x14ac:dyDescent="0.2">
      <c r="A45" s="130">
        <v>112313045</v>
      </c>
      <c r="B45" s="168" t="s">
        <v>897</v>
      </c>
      <c r="C45" s="115">
        <v>1300</v>
      </c>
      <c r="D45" s="167"/>
      <c r="E45" s="167"/>
      <c r="F45" s="167"/>
      <c r="G45" s="166"/>
      <c r="H45" s="157" t="s">
        <v>940</v>
      </c>
      <c r="I45" s="165" t="s">
        <v>921</v>
      </c>
    </row>
    <row r="46" spans="1:9" x14ac:dyDescent="0.2">
      <c r="A46" s="130"/>
      <c r="B46" s="130"/>
      <c r="C46" s="347"/>
      <c r="D46" s="348"/>
      <c r="E46" s="348"/>
      <c r="F46" s="348"/>
      <c r="G46" s="348"/>
      <c r="H46" s="157"/>
      <c r="I46" s="165"/>
    </row>
    <row r="47" spans="1:9" x14ac:dyDescent="0.2">
      <c r="A47" s="146"/>
      <c r="B47" s="146" t="s">
        <v>157</v>
      </c>
      <c r="C47" s="145">
        <f>SUM(C8:C45)</f>
        <v>83932594.649999991</v>
      </c>
      <c r="D47" s="145">
        <f>SUM(D8:D45)</f>
        <v>0</v>
      </c>
      <c r="E47" s="145">
        <f>SUM(E8:E45)</f>
        <v>0</v>
      </c>
      <c r="F47" s="145">
        <f>SUM(F8:F45)</f>
        <v>0</v>
      </c>
      <c r="G47" s="145">
        <f>SUM(G8:G45)</f>
        <v>0</v>
      </c>
      <c r="H47" s="137"/>
      <c r="I47" s="137"/>
    </row>
    <row r="48" spans="1:9" x14ac:dyDescent="0.2">
      <c r="A48" s="47"/>
      <c r="B48" s="47"/>
      <c r="C48" s="124"/>
      <c r="D48" s="124"/>
      <c r="E48" s="124"/>
      <c r="F48" s="124"/>
      <c r="G48" s="124"/>
      <c r="H48" s="47"/>
      <c r="I48" s="47"/>
    </row>
    <row r="49" spans="1:9" x14ac:dyDescent="0.2">
      <c r="A49" s="47"/>
      <c r="B49" s="47"/>
      <c r="C49" s="124"/>
      <c r="D49" s="124"/>
      <c r="E49" s="124"/>
      <c r="F49" s="124"/>
      <c r="G49" s="124"/>
      <c r="H49" s="47"/>
      <c r="I49" s="47"/>
    </row>
    <row r="50" spans="1:9" ht="11.25" customHeight="1" x14ac:dyDescent="0.2">
      <c r="A50" s="110" t="s">
        <v>156</v>
      </c>
      <c r="B50" s="123"/>
      <c r="E50" s="161"/>
      <c r="F50" s="161"/>
      <c r="I50" s="163" t="s">
        <v>141</v>
      </c>
    </row>
    <row r="51" spans="1:9" x14ac:dyDescent="0.2">
      <c r="A51" s="162"/>
      <c r="B51" s="162"/>
      <c r="C51" s="161"/>
      <c r="D51" s="161"/>
      <c r="E51" s="161"/>
      <c r="F51" s="161"/>
    </row>
    <row r="52" spans="1:9" ht="15" customHeight="1" x14ac:dyDescent="0.2">
      <c r="A52" s="121" t="s">
        <v>45</v>
      </c>
      <c r="B52" s="120" t="s">
        <v>46</v>
      </c>
      <c r="C52" s="160" t="s">
        <v>140</v>
      </c>
      <c r="D52" s="160" t="s">
        <v>139</v>
      </c>
      <c r="E52" s="160" t="s">
        <v>138</v>
      </c>
      <c r="F52" s="160" t="s">
        <v>137</v>
      </c>
      <c r="G52" s="159" t="s">
        <v>136</v>
      </c>
      <c r="H52" s="120" t="s">
        <v>135</v>
      </c>
      <c r="I52" s="120" t="s">
        <v>134</v>
      </c>
    </row>
    <row r="53" spans="1:9" x14ac:dyDescent="0.2">
      <c r="A53" s="116"/>
      <c r="B53" s="116"/>
      <c r="C53" s="115"/>
      <c r="D53" s="158"/>
      <c r="E53" s="158"/>
      <c r="F53" s="158"/>
      <c r="G53" s="158"/>
      <c r="H53" s="157"/>
      <c r="I53" s="157"/>
    </row>
    <row r="54" spans="1:9" x14ac:dyDescent="0.2">
      <c r="A54" s="116"/>
      <c r="B54" s="116"/>
      <c r="C54" s="115"/>
      <c r="D54" s="158"/>
      <c r="E54" s="158"/>
      <c r="F54" s="158"/>
      <c r="G54" s="158"/>
      <c r="H54" s="157"/>
      <c r="I54" s="157"/>
    </row>
    <row r="55" spans="1:9" x14ac:dyDescent="0.2">
      <c r="A55" s="116"/>
      <c r="B55" s="116"/>
      <c r="C55" s="115"/>
      <c r="D55" s="158"/>
      <c r="E55" s="158"/>
      <c r="F55" s="158"/>
      <c r="G55" s="158"/>
      <c r="H55" s="157"/>
      <c r="I55" s="157"/>
    </row>
    <row r="56" spans="1:9" x14ac:dyDescent="0.2">
      <c r="A56" s="116"/>
      <c r="B56" s="116"/>
      <c r="C56" s="115"/>
      <c r="D56" s="158"/>
      <c r="E56" s="158"/>
      <c r="F56" s="158"/>
      <c r="G56" s="158"/>
      <c r="H56" s="157"/>
      <c r="I56" s="157"/>
    </row>
    <row r="57" spans="1:9" x14ac:dyDescent="0.2">
      <c r="A57" s="49"/>
      <c r="B57" s="49" t="s">
        <v>155</v>
      </c>
      <c r="C57" s="137">
        <f>SUM(C53:C56)</f>
        <v>0</v>
      </c>
      <c r="D57" s="137">
        <f>SUM(D53:D56)</f>
        <v>0</v>
      </c>
      <c r="E57" s="137">
        <f>SUM(E53:E56)</f>
        <v>0</v>
      </c>
      <c r="F57" s="137">
        <f>SUM(F53:F56)</f>
        <v>0</v>
      </c>
      <c r="G57" s="137">
        <f>SUM(G53:G56)</f>
        <v>0</v>
      </c>
      <c r="H57" s="137"/>
      <c r="I57" s="137"/>
    </row>
    <row r="60" spans="1:9" x14ac:dyDescent="0.2">
      <c r="A60" s="110" t="s">
        <v>154</v>
      </c>
      <c r="B60" s="123"/>
      <c r="E60" s="161"/>
      <c r="F60" s="161"/>
      <c r="I60" s="163" t="s">
        <v>141</v>
      </c>
    </row>
    <row r="61" spans="1:9" x14ac:dyDescent="0.2">
      <c r="A61" s="162"/>
      <c r="B61" s="162"/>
      <c r="C61" s="161"/>
      <c r="D61" s="161"/>
      <c r="E61" s="161"/>
      <c r="F61" s="161"/>
    </row>
    <row r="62" spans="1:9" x14ac:dyDescent="0.2">
      <c r="A62" s="121" t="s">
        <v>45</v>
      </c>
      <c r="B62" s="120" t="s">
        <v>46</v>
      </c>
      <c r="C62" s="160" t="s">
        <v>140</v>
      </c>
      <c r="D62" s="160" t="s">
        <v>139</v>
      </c>
      <c r="E62" s="160" t="s">
        <v>138</v>
      </c>
      <c r="F62" s="160" t="s">
        <v>137</v>
      </c>
      <c r="G62" s="159" t="s">
        <v>136</v>
      </c>
      <c r="H62" s="120" t="s">
        <v>135</v>
      </c>
      <c r="I62" s="120" t="s">
        <v>134</v>
      </c>
    </row>
    <row r="63" spans="1:9" x14ac:dyDescent="0.2">
      <c r="A63" s="116"/>
      <c r="B63" s="116"/>
      <c r="C63" s="115"/>
      <c r="D63" s="158"/>
      <c r="E63" s="158"/>
      <c r="F63" s="158"/>
      <c r="G63" s="158"/>
      <c r="H63" s="157"/>
      <c r="I63" s="157"/>
    </row>
    <row r="64" spans="1:9" x14ac:dyDescent="0.2">
      <c r="A64" s="116"/>
      <c r="B64" s="116"/>
      <c r="C64" s="115"/>
      <c r="D64" s="158"/>
      <c r="E64" s="158"/>
      <c r="F64" s="158"/>
      <c r="G64" s="158"/>
      <c r="H64" s="157"/>
      <c r="I64" s="157"/>
    </row>
    <row r="65" spans="1:9" x14ac:dyDescent="0.2">
      <c r="A65" s="116"/>
      <c r="B65" s="116"/>
      <c r="C65" s="115"/>
      <c r="D65" s="158"/>
      <c r="E65" s="158"/>
      <c r="F65" s="158"/>
      <c r="G65" s="158"/>
      <c r="H65" s="157"/>
      <c r="I65" s="157"/>
    </row>
    <row r="66" spans="1:9" x14ac:dyDescent="0.2">
      <c r="A66" s="116"/>
      <c r="B66" s="116"/>
      <c r="C66" s="115"/>
      <c r="D66" s="158"/>
      <c r="E66" s="158"/>
      <c r="F66" s="158"/>
      <c r="G66" s="158"/>
      <c r="H66" s="157"/>
      <c r="I66" s="157"/>
    </row>
    <row r="67" spans="1:9" x14ac:dyDescent="0.2">
      <c r="A67" s="49"/>
      <c r="B67" s="49" t="s">
        <v>153</v>
      </c>
      <c r="C67" s="137">
        <f>SUM(C63:C66)</f>
        <v>0</v>
      </c>
      <c r="D67" s="137">
        <f>SUM(D63:D66)</f>
        <v>0</v>
      </c>
      <c r="E67" s="137">
        <f>SUM(E63:E66)</f>
        <v>0</v>
      </c>
      <c r="F67" s="137">
        <f>SUM(F63:F66)</f>
        <v>0</v>
      </c>
      <c r="G67" s="137">
        <f>SUM(G63:G66)</f>
        <v>0</v>
      </c>
      <c r="H67" s="137"/>
      <c r="I67" s="137"/>
    </row>
    <row r="70" spans="1:9" x14ac:dyDescent="0.2">
      <c r="A70" s="110" t="s">
        <v>152</v>
      </c>
      <c r="B70" s="123"/>
      <c r="E70" s="161"/>
      <c r="F70" s="161"/>
      <c r="I70" s="163" t="s">
        <v>141</v>
      </c>
    </row>
    <row r="71" spans="1:9" x14ac:dyDescent="0.2">
      <c r="A71" s="162"/>
      <c r="B71" s="162"/>
      <c r="C71" s="161"/>
      <c r="D71" s="161"/>
      <c r="E71" s="161"/>
      <c r="F71" s="161"/>
    </row>
    <row r="72" spans="1:9" x14ac:dyDescent="0.2">
      <c r="A72" s="121" t="s">
        <v>45</v>
      </c>
      <c r="B72" s="120" t="s">
        <v>46</v>
      </c>
      <c r="C72" s="160" t="s">
        <v>140</v>
      </c>
      <c r="D72" s="160" t="s">
        <v>139</v>
      </c>
      <c r="E72" s="160" t="s">
        <v>138</v>
      </c>
      <c r="F72" s="160" t="s">
        <v>137</v>
      </c>
      <c r="G72" s="159" t="s">
        <v>136</v>
      </c>
      <c r="H72" s="120" t="s">
        <v>135</v>
      </c>
      <c r="I72" s="120" t="s">
        <v>134</v>
      </c>
    </row>
    <row r="73" spans="1:9" x14ac:dyDescent="0.2">
      <c r="A73" s="116">
        <v>112911001</v>
      </c>
      <c r="B73" s="116" t="s">
        <v>451</v>
      </c>
      <c r="C73" s="115">
        <v>7990084.7599999998</v>
      </c>
      <c r="D73" s="158"/>
      <c r="E73" s="158"/>
      <c r="F73" s="158"/>
      <c r="G73" s="158"/>
      <c r="H73" s="157"/>
      <c r="I73" s="157" t="s">
        <v>943</v>
      </c>
    </row>
    <row r="74" spans="1:9" ht="20.399999999999999" x14ac:dyDescent="0.2">
      <c r="A74" s="116">
        <v>112911003</v>
      </c>
      <c r="B74" s="116" t="s">
        <v>452</v>
      </c>
      <c r="C74" s="115">
        <v>389946142.57999998</v>
      </c>
      <c r="D74" s="158"/>
      <c r="E74" s="158"/>
      <c r="F74" s="158"/>
      <c r="G74" s="158"/>
      <c r="H74" s="157"/>
      <c r="I74" s="157" t="s">
        <v>921</v>
      </c>
    </row>
    <row r="75" spans="1:9" x14ac:dyDescent="0.2">
      <c r="A75" s="116"/>
      <c r="B75" s="116"/>
      <c r="C75" s="115"/>
      <c r="D75" s="158"/>
      <c r="E75" s="158"/>
      <c r="F75" s="158"/>
      <c r="G75" s="158"/>
      <c r="H75" s="157"/>
      <c r="I75" s="157"/>
    </row>
    <row r="76" spans="1:9" x14ac:dyDescent="0.2">
      <c r="A76" s="116"/>
      <c r="B76" s="116"/>
      <c r="C76" s="115"/>
      <c r="D76" s="158"/>
      <c r="E76" s="158"/>
      <c r="F76" s="158"/>
      <c r="G76" s="158"/>
      <c r="H76" s="157"/>
      <c r="I76" s="157"/>
    </row>
    <row r="77" spans="1:9" x14ac:dyDescent="0.2">
      <c r="A77" s="49"/>
      <c r="B77" s="49" t="s">
        <v>151</v>
      </c>
      <c r="C77" s="137">
        <f>SUM(C73:C76)</f>
        <v>397936227.33999997</v>
      </c>
      <c r="D77" s="137">
        <f>SUM(D73:D76)</f>
        <v>0</v>
      </c>
      <c r="E77" s="137">
        <f>SUM(E73:E76)</f>
        <v>0</v>
      </c>
      <c r="F77" s="137">
        <f>SUM(F73:F76)</f>
        <v>0</v>
      </c>
      <c r="G77" s="137">
        <f>SUM(G73:G76)</f>
        <v>0</v>
      </c>
      <c r="H77" s="137"/>
      <c r="I77" s="137"/>
    </row>
    <row r="80" spans="1:9" x14ac:dyDescent="0.2">
      <c r="A80" s="110" t="s">
        <v>150</v>
      </c>
      <c r="B80" s="123"/>
      <c r="C80" s="161"/>
      <c r="D80" s="161"/>
      <c r="E80" s="161"/>
      <c r="F80" s="161"/>
    </row>
    <row r="81" spans="1:9" x14ac:dyDescent="0.2">
      <c r="A81" s="162"/>
      <c r="B81" s="162"/>
      <c r="C81" s="161"/>
      <c r="D81" s="161"/>
      <c r="E81" s="161"/>
      <c r="F81" s="161"/>
    </row>
    <row r="82" spans="1:9" x14ac:dyDescent="0.2">
      <c r="A82" s="121" t="s">
        <v>45</v>
      </c>
      <c r="B82" s="120" t="s">
        <v>46</v>
      </c>
      <c r="C82" s="160" t="s">
        <v>140</v>
      </c>
      <c r="D82" s="160" t="s">
        <v>139</v>
      </c>
      <c r="E82" s="160" t="s">
        <v>138</v>
      </c>
      <c r="F82" s="160" t="s">
        <v>137</v>
      </c>
      <c r="G82" s="159" t="s">
        <v>136</v>
      </c>
      <c r="H82" s="120" t="s">
        <v>135</v>
      </c>
      <c r="I82" s="120" t="s">
        <v>134</v>
      </c>
    </row>
    <row r="83" spans="1:9" ht="20.399999999999999" x14ac:dyDescent="0.2">
      <c r="A83" s="116">
        <v>113111001</v>
      </c>
      <c r="B83" s="116" t="s">
        <v>453</v>
      </c>
      <c r="C83" s="115">
        <v>32868537.469999999</v>
      </c>
      <c r="D83" s="158"/>
      <c r="E83" s="158"/>
      <c r="F83" s="158"/>
      <c r="G83" s="158"/>
      <c r="H83" s="157" t="s">
        <v>944</v>
      </c>
      <c r="I83" s="157" t="s">
        <v>921</v>
      </c>
    </row>
    <row r="84" spans="1:9" ht="20.399999999999999" x14ac:dyDescent="0.2">
      <c r="A84" s="116">
        <v>113411001</v>
      </c>
      <c r="B84" s="116" t="s">
        <v>855</v>
      </c>
      <c r="C84" s="115">
        <v>46511875.439999998</v>
      </c>
      <c r="D84" s="158"/>
      <c r="E84" s="158"/>
      <c r="F84" s="158"/>
      <c r="G84" s="158"/>
      <c r="H84" s="157" t="s">
        <v>945</v>
      </c>
      <c r="I84" s="157" t="s">
        <v>921</v>
      </c>
    </row>
    <row r="85" spans="1:9" ht="30.6" x14ac:dyDescent="0.2">
      <c r="A85" s="116">
        <v>113912002</v>
      </c>
      <c r="B85" s="116" t="s">
        <v>856</v>
      </c>
      <c r="C85" s="115">
        <v>349625.12</v>
      </c>
      <c r="D85" s="158"/>
      <c r="E85" s="158"/>
      <c r="F85" s="158"/>
      <c r="G85" s="158"/>
      <c r="H85" s="157" t="s">
        <v>946</v>
      </c>
      <c r="I85" s="157" t="s">
        <v>947</v>
      </c>
    </row>
    <row r="86" spans="1:9" ht="20.399999999999999" x14ac:dyDescent="0.2">
      <c r="A86" s="116">
        <v>113913001</v>
      </c>
      <c r="B86" s="116" t="s">
        <v>857</v>
      </c>
      <c r="C86" s="115">
        <v>778704.78</v>
      </c>
      <c r="D86" s="158"/>
      <c r="E86" s="158"/>
      <c r="F86" s="158"/>
      <c r="G86" s="158"/>
      <c r="H86" s="157" t="s">
        <v>948</v>
      </c>
      <c r="I86" s="157" t="s">
        <v>949</v>
      </c>
    </row>
    <row r="87" spans="1:9" ht="20.399999999999999" x14ac:dyDescent="0.2">
      <c r="A87" s="116">
        <v>113913002</v>
      </c>
      <c r="B87" s="116" t="s">
        <v>858</v>
      </c>
      <c r="C87" s="115">
        <v>1041007.5799999998</v>
      </c>
      <c r="D87" s="158"/>
      <c r="E87" s="158"/>
      <c r="F87" s="158"/>
      <c r="G87" s="158"/>
      <c r="H87" s="157" t="s">
        <v>948</v>
      </c>
      <c r="I87" s="157" t="s">
        <v>949</v>
      </c>
    </row>
    <row r="88" spans="1:9" ht="20.399999999999999" x14ac:dyDescent="0.2">
      <c r="A88" s="116">
        <v>113914001</v>
      </c>
      <c r="B88" s="116" t="s">
        <v>859</v>
      </c>
      <c r="C88" s="115">
        <v>619247.77000000014</v>
      </c>
      <c r="D88" s="158"/>
      <c r="E88" s="158"/>
      <c r="F88" s="158"/>
      <c r="G88" s="158"/>
      <c r="H88" s="157"/>
      <c r="I88" s="157" t="s">
        <v>947</v>
      </c>
    </row>
    <row r="89" spans="1:9" x14ac:dyDescent="0.2">
      <c r="A89" s="116"/>
      <c r="B89" s="116"/>
      <c r="C89" s="115"/>
      <c r="D89" s="158"/>
      <c r="E89" s="158"/>
      <c r="F89" s="158"/>
      <c r="G89" s="158"/>
      <c r="H89" s="157"/>
      <c r="I89" s="157"/>
    </row>
    <row r="90" spans="1:9" x14ac:dyDescent="0.2">
      <c r="A90" s="49"/>
      <c r="B90" s="49" t="s">
        <v>149</v>
      </c>
      <c r="C90" s="137">
        <f>SUM(C83:C89)</f>
        <v>82168998.159999996</v>
      </c>
      <c r="D90" s="137">
        <f>SUM(D83:D89)</f>
        <v>0</v>
      </c>
      <c r="E90" s="137">
        <f>SUM(E83:E89)</f>
        <v>0</v>
      </c>
      <c r="F90" s="137">
        <f>SUM(F83:F89)</f>
        <v>0</v>
      </c>
      <c r="G90" s="137">
        <f>SUM(G83:G89)</f>
        <v>0</v>
      </c>
      <c r="H90" s="137"/>
      <c r="I90" s="137"/>
    </row>
    <row r="93" spans="1:9" x14ac:dyDescent="0.2">
      <c r="A93" s="110" t="s">
        <v>148</v>
      </c>
      <c r="B93" s="123"/>
      <c r="C93" s="164"/>
      <c r="E93" s="161"/>
      <c r="F93" s="161"/>
      <c r="I93" s="163" t="s">
        <v>141</v>
      </c>
    </row>
    <row r="94" spans="1:9" x14ac:dyDescent="0.2">
      <c r="A94" s="162"/>
      <c r="B94" s="162"/>
      <c r="C94" s="161"/>
      <c r="D94" s="161"/>
      <c r="E94" s="161"/>
      <c r="F94" s="161"/>
    </row>
    <row r="95" spans="1:9" x14ac:dyDescent="0.2">
      <c r="A95" s="121" t="s">
        <v>45</v>
      </c>
      <c r="B95" s="120" t="s">
        <v>46</v>
      </c>
      <c r="C95" s="160" t="s">
        <v>140</v>
      </c>
      <c r="D95" s="160" t="s">
        <v>139</v>
      </c>
      <c r="E95" s="160" t="s">
        <v>138</v>
      </c>
      <c r="F95" s="160" t="s">
        <v>137</v>
      </c>
      <c r="G95" s="159" t="s">
        <v>136</v>
      </c>
      <c r="H95" s="120" t="s">
        <v>135</v>
      </c>
      <c r="I95" s="120" t="s">
        <v>134</v>
      </c>
    </row>
    <row r="96" spans="1:9" x14ac:dyDescent="0.2">
      <c r="A96" s="116"/>
      <c r="B96" s="116"/>
      <c r="C96" s="115"/>
      <c r="D96" s="158"/>
      <c r="E96" s="158"/>
      <c r="F96" s="158"/>
      <c r="G96" s="158"/>
      <c r="H96" s="157"/>
      <c r="I96" s="157"/>
    </row>
    <row r="97" spans="1:11" x14ac:dyDescent="0.2">
      <c r="A97" s="116"/>
      <c r="B97" s="116"/>
      <c r="C97" s="115"/>
      <c r="D97" s="158"/>
      <c r="E97" s="158"/>
      <c r="F97" s="158"/>
      <c r="G97" s="158"/>
      <c r="H97" s="157"/>
      <c r="I97" s="157"/>
    </row>
    <row r="98" spans="1:11" x14ac:dyDescent="0.2">
      <c r="A98" s="116"/>
      <c r="B98" s="116"/>
      <c r="C98" s="115"/>
      <c r="D98" s="158"/>
      <c r="E98" s="158"/>
      <c r="F98" s="158"/>
      <c r="G98" s="158"/>
      <c r="H98" s="157"/>
      <c r="I98" s="157"/>
      <c r="K98" s="6"/>
    </row>
    <row r="99" spans="1:11" x14ac:dyDescent="0.2">
      <c r="A99" s="116"/>
      <c r="B99" s="116"/>
      <c r="C99" s="115"/>
      <c r="D99" s="158"/>
      <c r="E99" s="158"/>
      <c r="F99" s="158"/>
      <c r="G99" s="158"/>
      <c r="H99" s="157"/>
      <c r="I99" s="157"/>
      <c r="K99" s="6"/>
    </row>
    <row r="100" spans="1:11" x14ac:dyDescent="0.2">
      <c r="A100" s="49"/>
      <c r="B100" s="49" t="s">
        <v>147</v>
      </c>
      <c r="C100" s="137">
        <f>SUM(C96:C99)</f>
        <v>0</v>
      </c>
      <c r="D100" s="137">
        <f>SUM(D96:D99)</f>
        <v>0</v>
      </c>
      <c r="E100" s="137">
        <f>SUM(E96:E99)</f>
        <v>0</v>
      </c>
      <c r="F100" s="137">
        <f>SUM(F96:F99)</f>
        <v>0</v>
      </c>
      <c r="G100" s="137">
        <f>SUM(G96:G99)</f>
        <v>0</v>
      </c>
      <c r="H100" s="137"/>
      <c r="I100" s="137"/>
      <c r="K100" s="6"/>
    </row>
    <row r="103" spans="1:11" x14ac:dyDescent="0.2">
      <c r="A103" s="110" t="s">
        <v>146</v>
      </c>
      <c r="B103" s="123"/>
      <c r="E103" s="161"/>
      <c r="F103" s="161"/>
      <c r="I103" s="163" t="s">
        <v>141</v>
      </c>
    </row>
    <row r="104" spans="1:11" x14ac:dyDescent="0.2">
      <c r="A104" s="162"/>
      <c r="B104" s="162"/>
      <c r="C104" s="161"/>
      <c r="D104" s="161"/>
      <c r="E104" s="161"/>
      <c r="F104" s="161"/>
    </row>
    <row r="105" spans="1:11" x14ac:dyDescent="0.2">
      <c r="A105" s="121" t="s">
        <v>45</v>
      </c>
      <c r="B105" s="120" t="s">
        <v>46</v>
      </c>
      <c r="C105" s="160" t="s">
        <v>140</v>
      </c>
      <c r="D105" s="160" t="s">
        <v>139</v>
      </c>
      <c r="E105" s="160" t="s">
        <v>138</v>
      </c>
      <c r="F105" s="160" t="s">
        <v>137</v>
      </c>
      <c r="G105" s="159" t="s">
        <v>136</v>
      </c>
      <c r="H105" s="120" t="s">
        <v>135</v>
      </c>
      <c r="I105" s="120" t="s">
        <v>134</v>
      </c>
    </row>
    <row r="106" spans="1:11" x14ac:dyDescent="0.2">
      <c r="A106" s="116"/>
      <c r="B106" s="116"/>
      <c r="C106" s="115"/>
      <c r="D106" s="158"/>
      <c r="E106" s="158"/>
      <c r="F106" s="158"/>
      <c r="G106" s="158"/>
      <c r="H106" s="157"/>
      <c r="I106" s="157"/>
    </row>
    <row r="107" spans="1:11" x14ac:dyDescent="0.2">
      <c r="A107" s="116"/>
      <c r="B107" s="116"/>
      <c r="C107" s="115"/>
      <c r="D107" s="158"/>
      <c r="E107" s="158"/>
      <c r="F107" s="158"/>
      <c r="G107" s="158"/>
      <c r="H107" s="157"/>
      <c r="I107" s="157"/>
    </row>
    <row r="108" spans="1:11" x14ac:dyDescent="0.2">
      <c r="A108" s="116"/>
      <c r="B108" s="116"/>
      <c r="C108" s="115"/>
      <c r="D108" s="158"/>
      <c r="E108" s="158"/>
      <c r="F108" s="158"/>
      <c r="G108" s="158"/>
      <c r="H108" s="157"/>
      <c r="I108" s="157"/>
    </row>
    <row r="109" spans="1:11" x14ac:dyDescent="0.2">
      <c r="A109" s="116"/>
      <c r="B109" s="116"/>
      <c r="C109" s="115"/>
      <c r="D109" s="158"/>
      <c r="E109" s="158"/>
      <c r="F109" s="158"/>
      <c r="G109" s="158"/>
      <c r="H109" s="157"/>
      <c r="I109" s="157"/>
    </row>
    <row r="110" spans="1:11" x14ac:dyDescent="0.2">
      <c r="A110" s="49"/>
      <c r="B110" s="49" t="s">
        <v>145</v>
      </c>
      <c r="C110" s="137">
        <f>SUM(C106:C109)</f>
        <v>0</v>
      </c>
      <c r="D110" s="137">
        <f>SUM(D106:D109)</f>
        <v>0</v>
      </c>
      <c r="E110" s="137">
        <f>SUM(E106:E109)</f>
        <v>0</v>
      </c>
      <c r="F110" s="137">
        <f>SUM(F106:F109)</f>
        <v>0</v>
      </c>
      <c r="G110" s="137">
        <f>SUM(G106:G109)</f>
        <v>0</v>
      </c>
      <c r="H110" s="137"/>
      <c r="I110" s="137"/>
    </row>
    <row r="113" spans="1:11" x14ac:dyDescent="0.2">
      <c r="A113" s="110" t="s">
        <v>144</v>
      </c>
      <c r="B113" s="123"/>
      <c r="E113" s="161"/>
      <c r="F113" s="161"/>
      <c r="I113" s="163" t="s">
        <v>141</v>
      </c>
    </row>
    <row r="114" spans="1:11" x14ac:dyDescent="0.2">
      <c r="A114" s="162"/>
      <c r="B114" s="162"/>
      <c r="C114" s="161"/>
      <c r="D114" s="161"/>
      <c r="E114" s="161"/>
      <c r="F114" s="161"/>
    </row>
    <row r="115" spans="1:11" x14ac:dyDescent="0.2">
      <c r="A115" s="121" t="s">
        <v>45</v>
      </c>
      <c r="B115" s="120" t="s">
        <v>46</v>
      </c>
      <c r="C115" s="160" t="s">
        <v>140</v>
      </c>
      <c r="D115" s="160" t="s">
        <v>139</v>
      </c>
      <c r="E115" s="160" t="s">
        <v>138</v>
      </c>
      <c r="F115" s="160" t="s">
        <v>137</v>
      </c>
      <c r="G115" s="159" t="s">
        <v>136</v>
      </c>
      <c r="H115" s="120" t="s">
        <v>135</v>
      </c>
      <c r="I115" s="120" t="s">
        <v>134</v>
      </c>
    </row>
    <row r="116" spans="1:11" x14ac:dyDescent="0.2">
      <c r="A116" s="116"/>
      <c r="B116" s="116"/>
      <c r="C116" s="115"/>
      <c r="D116" s="158"/>
      <c r="E116" s="158"/>
      <c r="F116" s="158"/>
      <c r="G116" s="158"/>
      <c r="H116" s="157"/>
      <c r="I116" s="157"/>
      <c r="K116" s="6"/>
    </row>
    <row r="117" spans="1:11" x14ac:dyDescent="0.2">
      <c r="A117" s="116"/>
      <c r="B117" s="116"/>
      <c r="C117" s="115"/>
      <c r="D117" s="158"/>
      <c r="E117" s="158"/>
      <c r="F117" s="158"/>
      <c r="G117" s="158"/>
      <c r="H117" s="157"/>
      <c r="I117" s="157"/>
      <c r="K117" s="6"/>
    </row>
    <row r="118" spans="1:11" x14ac:dyDescent="0.2">
      <c r="A118" s="116"/>
      <c r="B118" s="116"/>
      <c r="C118" s="115"/>
      <c r="D118" s="158"/>
      <c r="E118" s="158"/>
      <c r="F118" s="158"/>
      <c r="G118" s="158"/>
      <c r="H118" s="157"/>
      <c r="I118" s="157"/>
    </row>
    <row r="119" spans="1:11" x14ac:dyDescent="0.2">
      <c r="A119" s="116"/>
      <c r="B119" s="116"/>
      <c r="C119" s="115"/>
      <c r="D119" s="158"/>
      <c r="E119" s="158"/>
      <c r="F119" s="158"/>
      <c r="G119" s="158"/>
      <c r="H119" s="157"/>
      <c r="I119" s="157"/>
    </row>
    <row r="120" spans="1:11" x14ac:dyDescent="0.2">
      <c r="A120" s="49"/>
      <c r="B120" s="49" t="s">
        <v>143</v>
      </c>
      <c r="C120" s="137">
        <f>SUM(C116:C119)</f>
        <v>0</v>
      </c>
      <c r="D120" s="137">
        <f>SUM(D116:D119)</f>
        <v>0</v>
      </c>
      <c r="E120" s="137">
        <f>SUM(E116:E119)</f>
        <v>0</v>
      </c>
      <c r="F120" s="137">
        <f>SUM(F116:F119)</f>
        <v>0</v>
      </c>
      <c r="G120" s="137">
        <f>SUM(G116:G119)</f>
        <v>0</v>
      </c>
      <c r="H120" s="137"/>
      <c r="I120" s="137"/>
    </row>
    <row r="123" spans="1:11" x14ac:dyDescent="0.2">
      <c r="A123" s="110" t="s">
        <v>142</v>
      </c>
      <c r="B123" s="123"/>
      <c r="E123" s="161"/>
      <c r="F123" s="161"/>
      <c r="I123" s="163" t="s">
        <v>141</v>
      </c>
    </row>
    <row r="124" spans="1:11" x14ac:dyDescent="0.2">
      <c r="A124" s="162"/>
      <c r="B124" s="162"/>
      <c r="C124" s="161"/>
      <c r="D124" s="161"/>
      <c r="E124" s="161"/>
      <c r="F124" s="161"/>
    </row>
    <row r="125" spans="1:11" x14ac:dyDescent="0.2">
      <c r="A125" s="121" t="s">
        <v>45</v>
      </c>
      <c r="B125" s="120" t="s">
        <v>46</v>
      </c>
      <c r="C125" s="160" t="s">
        <v>140</v>
      </c>
      <c r="D125" s="160" t="s">
        <v>139</v>
      </c>
      <c r="E125" s="160" t="s">
        <v>138</v>
      </c>
      <c r="F125" s="160" t="s">
        <v>137</v>
      </c>
      <c r="G125" s="159" t="s">
        <v>136</v>
      </c>
      <c r="H125" s="120" t="s">
        <v>135</v>
      </c>
      <c r="I125" s="120" t="s">
        <v>134</v>
      </c>
    </row>
    <row r="126" spans="1:11" x14ac:dyDescent="0.2">
      <c r="A126" s="116"/>
      <c r="B126" s="116"/>
      <c r="C126" s="115"/>
      <c r="D126" s="158"/>
      <c r="E126" s="158"/>
      <c r="F126" s="158"/>
      <c r="G126" s="158"/>
      <c r="H126" s="157"/>
      <c r="I126" s="157"/>
    </row>
    <row r="127" spans="1:11" x14ac:dyDescent="0.2">
      <c r="A127" s="116"/>
      <c r="B127" s="116"/>
      <c r="C127" s="115"/>
      <c r="D127" s="158"/>
      <c r="E127" s="158"/>
      <c r="F127" s="158"/>
      <c r="G127" s="158"/>
      <c r="H127" s="157"/>
      <c r="I127" s="157"/>
    </row>
    <row r="128" spans="1:11" x14ac:dyDescent="0.2">
      <c r="A128" s="116"/>
      <c r="B128" s="116"/>
      <c r="C128" s="115"/>
      <c r="D128" s="158"/>
      <c r="E128" s="158"/>
      <c r="F128" s="158"/>
      <c r="G128" s="158"/>
      <c r="H128" s="157"/>
      <c r="I128" s="157"/>
    </row>
    <row r="129" spans="1:9" x14ac:dyDescent="0.2">
      <c r="A129" s="116"/>
      <c r="B129" s="116"/>
      <c r="C129" s="115"/>
      <c r="D129" s="158"/>
      <c r="E129" s="158"/>
      <c r="F129" s="158"/>
      <c r="G129" s="158"/>
      <c r="H129" s="157"/>
      <c r="I129" s="157"/>
    </row>
    <row r="130" spans="1:9" x14ac:dyDescent="0.2">
      <c r="A130" s="49"/>
      <c r="B130" s="49" t="s">
        <v>133</v>
      </c>
      <c r="C130" s="137">
        <f>SUM(C126:C129)</f>
        <v>0</v>
      </c>
      <c r="D130" s="137">
        <f>SUM(D126:D129)</f>
        <v>0</v>
      </c>
      <c r="E130" s="137">
        <f>SUM(E126:E129)</f>
        <v>0</v>
      </c>
      <c r="F130" s="137">
        <f>SUM(F126:F129)</f>
        <v>0</v>
      </c>
      <c r="G130" s="137">
        <f>SUM(G126:G129)</f>
        <v>0</v>
      </c>
      <c r="H130" s="137"/>
      <c r="I130" s="137"/>
    </row>
    <row r="211" spans="1:8" x14ac:dyDescent="0.2">
      <c r="A211" s="11"/>
      <c r="B211" s="11"/>
      <c r="C211" s="12"/>
      <c r="D211" s="12"/>
      <c r="E211" s="12"/>
      <c r="F211" s="12"/>
      <c r="G211" s="12"/>
      <c r="H211" s="11"/>
    </row>
    <row r="212" spans="1:8" x14ac:dyDescent="0.2">
      <c r="A212" s="69"/>
      <c r="B212" s="70"/>
    </row>
    <row r="213" spans="1:8" x14ac:dyDescent="0.2">
      <c r="A213" s="69"/>
      <c r="B213" s="70"/>
    </row>
    <row r="214" spans="1:8" x14ac:dyDescent="0.2">
      <c r="A214" s="69"/>
      <c r="B214" s="70"/>
    </row>
    <row r="215" spans="1:8" x14ac:dyDescent="0.2">
      <c r="A215" s="69"/>
      <c r="B215" s="70"/>
    </row>
    <row r="216" spans="1:8" x14ac:dyDescent="0.2">
      <c r="A216" s="69"/>
      <c r="B216" s="70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52 C62 C72 C82 C95 C105 C115 C125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52 A62 A72 A82 A95 A105 A115 A125"/>
    <dataValidation allowBlank="1" showInputMessage="1" showErrorMessage="1" prompt="Corresponde al nombre o descripción de la cuenta de acuerdo al Plan de Cuentas emitido por el CONAC." sqref="B7 B52 B82 B95 B105 B115 B125 B62 B72"/>
    <dataValidation allowBlank="1" showInputMessage="1" showErrorMessage="1" prompt="Importe de la cuentas por cobrar con fecha de vencimiento de 1 a 90 días." sqref="D7 D52 D82 D95 D105 D115 D125 D62 D72"/>
    <dataValidation allowBlank="1" showInputMessage="1" showErrorMessage="1" prompt="Importe de la cuentas por cobrar con fecha de vencimiento de 91 a 180 días." sqref="E7 E52 E82 E95 E105 E115 E125 E62 E72"/>
    <dataValidation allowBlank="1" showInputMessage="1" showErrorMessage="1" prompt="Importe de la cuentas por cobrar con fecha de vencimiento de 181 a 365 días." sqref="F7 F52 F82 F95 F105 F115 F125 F62 F72"/>
    <dataValidation allowBlank="1" showInputMessage="1" showErrorMessage="1" prompt="Importe de la cuentas por cobrar con vencimiento mayor a 365 días." sqref="G7 G52 G82 G95 G105 G115 G125 G62 G72"/>
    <dataValidation allowBlank="1" showInputMessage="1" showErrorMessage="1" prompt="Informar sobre caraterísticas cualitativas de la cuenta, ejemplo: acciones implementadas para su recuperación, causas de la demora en su recuperación." sqref="H7 H52 H82 H95 H105 H115 H125 H62 H72"/>
    <dataValidation allowBlank="1" showInputMessage="1" showErrorMessage="1" prompt="Indicar si el deudor ya sobrepasó el plazo estipulado para pago, 90, 180 o 365 días." sqref="I7 I52 I82 I95 I105 I115 I125 I62 I72"/>
  </dataValidation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7" customWidth="1"/>
    <col min="2" max="7" width="11.44140625" style="17"/>
    <col min="8" max="8" width="17.6640625" style="17" customWidth="1"/>
    <col min="9" max="16384" width="11.441406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1"/>
    </row>
    <row r="3" spans="1:17" x14ac:dyDescent="0.2">
      <c r="A3" s="3"/>
      <c r="B3" s="3"/>
      <c r="C3" s="3"/>
      <c r="D3" s="3"/>
      <c r="E3" s="3"/>
      <c r="F3" s="3"/>
      <c r="G3" s="3"/>
      <c r="H3" s="71"/>
    </row>
    <row r="4" spans="1:17" ht="11.25" customHeight="1" x14ac:dyDescent="0.2">
      <c r="A4" s="71"/>
      <c r="B4" s="71"/>
      <c r="C4" s="71"/>
      <c r="D4" s="71"/>
      <c r="E4" s="71"/>
      <c r="F4" s="71"/>
      <c r="G4" s="3"/>
      <c r="H4" s="71"/>
    </row>
    <row r="5" spans="1:17" ht="11.25" customHeight="1" x14ac:dyDescent="0.2">
      <c r="A5" s="18" t="s">
        <v>161</v>
      </c>
      <c r="B5" s="19"/>
      <c r="C5" s="19"/>
      <c r="D5" s="19"/>
      <c r="E5" s="19"/>
      <c r="F5" s="16"/>
      <c r="G5" s="16"/>
      <c r="H5" s="83" t="s">
        <v>160</v>
      </c>
    </row>
    <row r="6" spans="1:17" x14ac:dyDescent="0.2">
      <c r="J6" s="354"/>
      <c r="K6" s="354"/>
      <c r="L6" s="354"/>
      <c r="M6" s="354"/>
      <c r="N6" s="354"/>
      <c r="O6" s="354"/>
      <c r="P6" s="354"/>
      <c r="Q6" s="354"/>
    </row>
    <row r="7" spans="1:17" x14ac:dyDescent="0.2">
      <c r="A7" s="3" t="s">
        <v>52</v>
      </c>
    </row>
    <row r="8" spans="1:17" ht="52.5" customHeight="1" x14ac:dyDescent="0.2">
      <c r="A8" s="355" t="s">
        <v>159</v>
      </c>
      <c r="B8" s="355"/>
      <c r="C8" s="355"/>
      <c r="D8" s="355"/>
      <c r="E8" s="355"/>
      <c r="F8" s="355"/>
      <c r="G8" s="355"/>
      <c r="H8" s="35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4" width="17.6640625" style="71" customWidth="1"/>
    <col min="5" max="16384" width="11.44140625" style="71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51" customFormat="1" ht="11.25" customHeight="1" x14ac:dyDescent="0.2">
      <c r="A5" s="154" t="s">
        <v>167</v>
      </c>
      <c r="B5" s="71"/>
      <c r="C5" s="175"/>
      <c r="D5" s="174" t="s">
        <v>164</v>
      </c>
    </row>
    <row r="6" spans="1:4" x14ac:dyDescent="0.2">
      <c r="A6" s="173"/>
      <c r="B6" s="173"/>
      <c r="C6" s="172"/>
      <c r="D6" s="171"/>
    </row>
    <row r="7" spans="1:4" ht="15" customHeight="1" x14ac:dyDescent="0.2">
      <c r="A7" s="121" t="s">
        <v>45</v>
      </c>
      <c r="B7" s="120" t="s">
        <v>46</v>
      </c>
      <c r="C7" s="118" t="s">
        <v>116</v>
      </c>
      <c r="D7" s="170" t="s">
        <v>163</v>
      </c>
    </row>
    <row r="8" spans="1:4" x14ac:dyDescent="0.2">
      <c r="A8" s="116"/>
      <c r="B8" s="157"/>
      <c r="C8" s="158"/>
      <c r="D8" s="157"/>
    </row>
    <row r="9" spans="1:4" x14ac:dyDescent="0.2">
      <c r="A9" s="116"/>
      <c r="B9" s="157"/>
      <c r="C9" s="158"/>
      <c r="D9" s="157"/>
    </row>
    <row r="10" spans="1:4" x14ac:dyDescent="0.2">
      <c r="A10" s="116"/>
      <c r="B10" s="157"/>
      <c r="C10" s="158"/>
      <c r="D10" s="157"/>
    </row>
    <row r="11" spans="1:4" x14ac:dyDescent="0.2">
      <c r="A11" s="116"/>
      <c r="B11" s="157"/>
      <c r="C11" s="158"/>
      <c r="D11" s="157"/>
    </row>
    <row r="12" spans="1:4" x14ac:dyDescent="0.2">
      <c r="A12" s="116"/>
      <c r="B12" s="157"/>
      <c r="C12" s="158"/>
      <c r="D12" s="157"/>
    </row>
    <row r="13" spans="1:4" x14ac:dyDescent="0.2">
      <c r="A13" s="116"/>
      <c r="B13" s="157"/>
      <c r="C13" s="158"/>
      <c r="D13" s="157"/>
    </row>
    <row r="14" spans="1:4" x14ac:dyDescent="0.2">
      <c r="A14" s="116"/>
      <c r="B14" s="157"/>
      <c r="C14" s="158"/>
      <c r="D14" s="157"/>
    </row>
    <row r="15" spans="1:4" x14ac:dyDescent="0.2">
      <c r="A15" s="116"/>
      <c r="B15" s="157"/>
      <c r="C15" s="158"/>
      <c r="D15" s="157"/>
    </row>
    <row r="16" spans="1:4" x14ac:dyDescent="0.2">
      <c r="A16" s="176"/>
      <c r="B16" s="176" t="s">
        <v>166</v>
      </c>
      <c r="C16" s="112">
        <f>SUM(C8:C15)</f>
        <v>0</v>
      </c>
      <c r="D16" s="169"/>
    </row>
    <row r="17" spans="1:4" x14ac:dyDescent="0.2">
      <c r="A17" s="47"/>
      <c r="B17" s="47"/>
      <c r="C17" s="124"/>
      <c r="D17" s="47"/>
    </row>
    <row r="18" spans="1:4" x14ac:dyDescent="0.2">
      <c r="A18" s="47"/>
      <c r="B18" s="47"/>
      <c r="C18" s="124"/>
      <c r="D18" s="47"/>
    </row>
    <row r="19" spans="1:4" s="151" customFormat="1" ht="11.25" customHeight="1" x14ac:dyDescent="0.2">
      <c r="A19" s="154" t="s">
        <v>165</v>
      </c>
      <c r="B19" s="47"/>
      <c r="C19" s="175"/>
      <c r="D19" s="174" t="s">
        <v>164</v>
      </c>
    </row>
    <row r="20" spans="1:4" x14ac:dyDescent="0.2">
      <c r="A20" s="173"/>
      <c r="B20" s="173"/>
      <c r="C20" s="172"/>
      <c r="D20" s="171"/>
    </row>
    <row r="21" spans="1:4" ht="15" customHeight="1" x14ac:dyDescent="0.2">
      <c r="A21" s="121" t="s">
        <v>45</v>
      </c>
      <c r="B21" s="120" t="s">
        <v>46</v>
      </c>
      <c r="C21" s="118" t="s">
        <v>116</v>
      </c>
      <c r="D21" s="170" t="s">
        <v>163</v>
      </c>
    </row>
    <row r="22" spans="1:4" x14ac:dyDescent="0.2">
      <c r="A22" s="130">
        <v>115111007</v>
      </c>
      <c r="B22" s="168" t="s">
        <v>454</v>
      </c>
      <c r="C22" s="158">
        <v>1130909.05</v>
      </c>
      <c r="D22" s="157" t="s">
        <v>910</v>
      </c>
    </row>
    <row r="23" spans="1:4" x14ac:dyDescent="0.2">
      <c r="A23" s="130">
        <v>115131001</v>
      </c>
      <c r="B23" s="168" t="s">
        <v>455</v>
      </c>
      <c r="C23" s="158">
        <v>14699790.229999991</v>
      </c>
      <c r="D23" s="157" t="s">
        <v>910</v>
      </c>
    </row>
    <row r="24" spans="1:4" x14ac:dyDescent="0.2">
      <c r="A24" s="130">
        <v>115131003</v>
      </c>
      <c r="B24" s="168" t="s">
        <v>456</v>
      </c>
      <c r="C24" s="158">
        <v>10380066.629999999</v>
      </c>
      <c r="D24" s="157" t="s">
        <v>910</v>
      </c>
    </row>
    <row r="25" spans="1:4" x14ac:dyDescent="0.2">
      <c r="A25" s="130">
        <v>115131004</v>
      </c>
      <c r="B25" s="168" t="s">
        <v>457</v>
      </c>
      <c r="C25" s="158">
        <v>819936.54999999958</v>
      </c>
      <c r="D25" s="157" t="s">
        <v>910</v>
      </c>
    </row>
    <row r="26" spans="1:4" x14ac:dyDescent="0.2">
      <c r="A26" s="130">
        <v>115131006</v>
      </c>
      <c r="B26" s="168" t="s">
        <v>458</v>
      </c>
      <c r="C26" s="158">
        <v>142321.56</v>
      </c>
      <c r="D26" s="157" t="s">
        <v>910</v>
      </c>
    </row>
    <row r="27" spans="1:4" x14ac:dyDescent="0.2">
      <c r="A27" s="130">
        <v>115151002</v>
      </c>
      <c r="B27" s="168" t="s">
        <v>459</v>
      </c>
      <c r="C27" s="158">
        <v>119524.49</v>
      </c>
      <c r="D27" s="157" t="s">
        <v>910</v>
      </c>
    </row>
    <row r="28" spans="1:4" x14ac:dyDescent="0.2">
      <c r="A28" s="130">
        <v>115161001</v>
      </c>
      <c r="B28" s="168" t="s">
        <v>455</v>
      </c>
      <c r="C28" s="158">
        <v>235164.39</v>
      </c>
      <c r="D28" s="157" t="s">
        <v>910</v>
      </c>
    </row>
    <row r="29" spans="1:4" x14ac:dyDescent="0.2">
      <c r="A29" s="130">
        <v>115181001</v>
      </c>
      <c r="B29" s="168" t="s">
        <v>455</v>
      </c>
      <c r="C29" s="158">
        <v>324968.31</v>
      </c>
      <c r="D29" s="157" t="s">
        <v>910</v>
      </c>
    </row>
    <row r="30" spans="1:4" x14ac:dyDescent="0.2">
      <c r="A30" s="130">
        <v>115181002</v>
      </c>
      <c r="B30" s="168" t="s">
        <v>459</v>
      </c>
      <c r="C30" s="158">
        <v>1792613.77</v>
      </c>
      <c r="D30" s="157" t="s">
        <v>910</v>
      </c>
    </row>
    <row r="31" spans="1:4" x14ac:dyDescent="0.2">
      <c r="A31" s="146"/>
      <c r="B31" s="146" t="s">
        <v>162</v>
      </c>
      <c r="C31" s="126">
        <f>SUM(C22:C30)</f>
        <v>29645294.979999986</v>
      </c>
      <c r="D31" s="169"/>
    </row>
    <row r="33" spans="2:2" x14ac:dyDescent="0.2">
      <c r="B33" s="71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5" width="17.6640625" style="71" customWidth="1"/>
    <col min="6" max="7" width="22.6640625" style="71" customWidth="1"/>
    <col min="8" max="16384" width="11.44140625" style="71"/>
  </cols>
  <sheetData>
    <row r="1" spans="1:7" s="151" customFormat="1" ht="11.25" customHeight="1" x14ac:dyDescent="0.3">
      <c r="A1" s="13" t="s">
        <v>43</v>
      </c>
      <c r="B1" s="13"/>
      <c r="C1" s="182"/>
      <c r="D1" s="13"/>
      <c r="E1" s="13"/>
      <c r="F1" s="13"/>
      <c r="G1" s="183"/>
    </row>
    <row r="2" spans="1:7" s="151" customFormat="1" ht="11.25" customHeight="1" x14ac:dyDescent="0.3">
      <c r="A2" s="13" t="s">
        <v>100</v>
      </c>
      <c r="B2" s="13"/>
      <c r="C2" s="182"/>
      <c r="D2" s="13"/>
      <c r="E2" s="13"/>
      <c r="F2" s="13"/>
      <c r="G2" s="13"/>
    </row>
    <row r="5" spans="1:7" ht="11.25" customHeight="1" x14ac:dyDescent="0.2">
      <c r="A5" s="110" t="s">
        <v>173</v>
      </c>
      <c r="B5" s="110"/>
      <c r="G5" s="83" t="s">
        <v>172</v>
      </c>
    </row>
    <row r="6" spans="1:7" x14ac:dyDescent="0.2">
      <c r="A6" s="180"/>
      <c r="B6" s="180"/>
      <c r="C6" s="181"/>
      <c r="D6" s="180"/>
      <c r="E6" s="180"/>
      <c r="F6" s="180"/>
      <c r="G6" s="180"/>
    </row>
    <row r="7" spans="1:7" ht="15" customHeight="1" x14ac:dyDescent="0.2">
      <c r="A7" s="121" t="s">
        <v>45</v>
      </c>
      <c r="B7" s="120" t="s">
        <v>46</v>
      </c>
      <c r="C7" s="118" t="s">
        <v>116</v>
      </c>
      <c r="D7" s="119" t="s">
        <v>115</v>
      </c>
      <c r="E7" s="119" t="s">
        <v>171</v>
      </c>
      <c r="F7" s="120" t="s">
        <v>170</v>
      </c>
      <c r="G7" s="120" t="s">
        <v>169</v>
      </c>
    </row>
    <row r="8" spans="1:7" x14ac:dyDescent="0.2">
      <c r="A8" s="177"/>
      <c r="B8" s="177"/>
      <c r="C8" s="115"/>
      <c r="D8" s="179"/>
      <c r="E8" s="178"/>
      <c r="F8" s="177"/>
      <c r="G8" s="177"/>
    </row>
    <row r="9" spans="1:7" x14ac:dyDescent="0.2">
      <c r="A9" s="177"/>
      <c r="B9" s="177"/>
      <c r="C9" s="115"/>
      <c r="D9" s="178"/>
      <c r="E9" s="178"/>
      <c r="F9" s="177"/>
      <c r="G9" s="177"/>
    </row>
    <row r="10" spans="1:7" x14ac:dyDescent="0.2">
      <c r="A10" s="177"/>
      <c r="B10" s="177"/>
      <c r="C10" s="115"/>
      <c r="D10" s="178"/>
      <c r="E10" s="178"/>
      <c r="F10" s="177"/>
      <c r="G10" s="177"/>
    </row>
    <row r="11" spans="1:7" x14ac:dyDescent="0.2">
      <c r="A11" s="177"/>
      <c r="B11" s="177"/>
      <c r="C11" s="115"/>
      <c r="D11" s="178"/>
      <c r="E11" s="178"/>
      <c r="F11" s="177"/>
      <c r="G11" s="177"/>
    </row>
    <row r="12" spans="1:7" x14ac:dyDescent="0.2">
      <c r="A12" s="177"/>
      <c r="B12" s="177"/>
      <c r="C12" s="115"/>
      <c r="D12" s="178"/>
      <c r="E12" s="178"/>
      <c r="F12" s="177"/>
      <c r="G12" s="177"/>
    </row>
    <row r="13" spans="1:7" x14ac:dyDescent="0.2">
      <c r="A13" s="177"/>
      <c r="B13" s="177"/>
      <c r="C13" s="115"/>
      <c r="D13" s="178"/>
      <c r="E13" s="178"/>
      <c r="F13" s="177"/>
      <c r="G13" s="177"/>
    </row>
    <row r="14" spans="1:7" x14ac:dyDescent="0.2">
      <c r="A14" s="177"/>
      <c r="B14" s="177"/>
      <c r="C14" s="115"/>
      <c r="D14" s="178"/>
      <c r="E14" s="178"/>
      <c r="F14" s="177"/>
      <c r="G14" s="177"/>
    </row>
    <row r="15" spans="1:7" x14ac:dyDescent="0.2">
      <c r="A15" s="177"/>
      <c r="B15" s="177"/>
      <c r="C15" s="115"/>
      <c r="D15" s="178"/>
      <c r="E15" s="178"/>
      <c r="F15" s="177"/>
      <c r="G15" s="177"/>
    </row>
    <row r="16" spans="1:7" x14ac:dyDescent="0.2">
      <c r="A16" s="49"/>
      <c r="B16" s="49" t="s">
        <v>168</v>
      </c>
      <c r="C16" s="137">
        <f>SUM(C8:C15)</f>
        <v>0</v>
      </c>
      <c r="D16" s="49"/>
      <c r="E16" s="49"/>
      <c r="F16" s="49"/>
      <c r="G16" s="49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3" width="17.6640625" style="6" customWidth="1"/>
    <col min="4" max="5" width="17.6640625" style="71" customWidth="1"/>
    <col min="6" max="16384" width="11.44140625" style="71"/>
  </cols>
  <sheetData>
    <row r="1" spans="1:5" x14ac:dyDescent="0.2">
      <c r="A1" s="3" t="s">
        <v>43</v>
      </c>
      <c r="B1" s="3"/>
      <c r="C1" s="142"/>
      <c r="D1" s="3"/>
      <c r="E1" s="5"/>
    </row>
    <row r="2" spans="1:5" x14ac:dyDescent="0.2">
      <c r="A2" s="3" t="s">
        <v>100</v>
      </c>
      <c r="B2" s="3"/>
      <c r="C2" s="142"/>
      <c r="D2" s="3"/>
      <c r="E2" s="3"/>
    </row>
    <row r="5" spans="1:5" ht="11.25" customHeight="1" x14ac:dyDescent="0.2">
      <c r="A5" s="110" t="s">
        <v>177</v>
      </c>
      <c r="B5" s="110"/>
      <c r="E5" s="83" t="s">
        <v>176</v>
      </c>
    </row>
    <row r="6" spans="1:5" x14ac:dyDescent="0.2">
      <c r="A6" s="180"/>
      <c r="B6" s="180"/>
      <c r="C6" s="181"/>
      <c r="D6" s="180"/>
      <c r="E6" s="180"/>
    </row>
    <row r="7" spans="1:5" ht="15" customHeight="1" x14ac:dyDescent="0.2">
      <c r="A7" s="121" t="s">
        <v>45</v>
      </c>
      <c r="B7" s="120" t="s">
        <v>46</v>
      </c>
      <c r="C7" s="118" t="s">
        <v>116</v>
      </c>
      <c r="D7" s="119" t="s">
        <v>115</v>
      </c>
      <c r="E7" s="120" t="s">
        <v>175</v>
      </c>
    </row>
    <row r="8" spans="1:5" ht="11.25" customHeight="1" x14ac:dyDescent="0.2">
      <c r="A8" s="179"/>
      <c r="B8" s="179"/>
      <c r="C8" s="147"/>
      <c r="D8" s="179"/>
      <c r="E8" s="179"/>
    </row>
    <row r="9" spans="1:5" ht="11.25" customHeight="1" x14ac:dyDescent="0.2">
      <c r="A9" s="179"/>
      <c r="B9" s="179"/>
      <c r="C9" s="147"/>
      <c r="D9" s="179"/>
      <c r="E9" s="179"/>
    </row>
    <row r="10" spans="1:5" ht="11.25" customHeight="1" x14ac:dyDescent="0.2">
      <c r="A10" s="179"/>
      <c r="B10" s="179"/>
      <c r="C10" s="147"/>
      <c r="D10" s="179"/>
      <c r="E10" s="179"/>
    </row>
    <row r="11" spans="1:5" ht="11.25" customHeight="1" x14ac:dyDescent="0.2">
      <c r="A11" s="179"/>
      <c r="B11" s="179"/>
      <c r="C11" s="147"/>
      <c r="D11" s="179"/>
      <c r="E11" s="179"/>
    </row>
    <row r="12" spans="1:5" ht="11.25" customHeight="1" x14ac:dyDescent="0.2">
      <c r="A12" s="179"/>
      <c r="B12" s="179"/>
      <c r="C12" s="147"/>
      <c r="D12" s="179"/>
      <c r="E12" s="179"/>
    </row>
    <row r="13" spans="1:5" ht="11.25" customHeight="1" x14ac:dyDescent="0.2">
      <c r="A13" s="179"/>
      <c r="B13" s="179"/>
      <c r="C13" s="147"/>
      <c r="D13" s="179"/>
      <c r="E13" s="179"/>
    </row>
    <row r="14" spans="1:5" ht="11.25" customHeight="1" x14ac:dyDescent="0.2">
      <c r="A14" s="179"/>
      <c r="B14" s="179"/>
      <c r="C14" s="147"/>
      <c r="D14" s="179"/>
      <c r="E14" s="179"/>
    </row>
    <row r="15" spans="1:5" x14ac:dyDescent="0.2">
      <c r="A15" s="179"/>
      <c r="B15" s="179"/>
      <c r="C15" s="147"/>
      <c r="D15" s="179"/>
      <c r="E15" s="179"/>
    </row>
    <row r="16" spans="1:5" x14ac:dyDescent="0.2">
      <c r="A16" s="146"/>
      <c r="B16" s="146" t="s">
        <v>174</v>
      </c>
      <c r="C16" s="145">
        <f>SUM(C8:C15)</f>
        <v>0</v>
      </c>
      <c r="D16" s="146"/>
      <c r="E16" s="1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71" customWidth="1"/>
    <col min="2" max="2" width="50.6640625" style="71" customWidth="1"/>
    <col min="3" max="5" width="17.6640625" style="6" customWidth="1"/>
    <col min="6" max="7" width="17.6640625" style="71" customWidth="1"/>
    <col min="8" max="8" width="8.6640625" style="71" customWidth="1"/>
    <col min="9" max="16384" width="11.44140625" style="71"/>
  </cols>
  <sheetData>
    <row r="1" spans="1:6" x14ac:dyDescent="0.2">
      <c r="A1" s="3" t="s">
        <v>43</v>
      </c>
      <c r="B1" s="3"/>
      <c r="C1" s="142"/>
      <c r="D1" s="142"/>
      <c r="E1" s="142"/>
      <c r="F1" s="5"/>
    </row>
    <row r="2" spans="1:6" x14ac:dyDescent="0.2">
      <c r="A2" s="3" t="s">
        <v>100</v>
      </c>
      <c r="B2" s="3"/>
      <c r="C2" s="142"/>
      <c r="D2" s="142"/>
      <c r="E2" s="142"/>
      <c r="F2" s="134"/>
    </row>
    <row r="3" spans="1:6" x14ac:dyDescent="0.2">
      <c r="F3" s="134"/>
    </row>
    <row r="4" spans="1:6" x14ac:dyDescent="0.2">
      <c r="F4" s="134"/>
    </row>
    <row r="5" spans="1:6" ht="11.25" customHeight="1" x14ac:dyDescent="0.2">
      <c r="A5" s="110" t="s">
        <v>193</v>
      </c>
      <c r="B5" s="110"/>
      <c r="C5" s="186"/>
      <c r="D5" s="186"/>
      <c r="E5" s="186"/>
      <c r="F5" s="163" t="s">
        <v>182</v>
      </c>
    </row>
    <row r="6" spans="1:6" x14ac:dyDescent="0.2">
      <c r="A6" s="189"/>
      <c r="B6" s="189"/>
      <c r="C6" s="186"/>
      <c r="D6" s="188"/>
      <c r="E6" s="188"/>
      <c r="F6" s="187"/>
    </row>
    <row r="7" spans="1:6" ht="15" customHeight="1" x14ac:dyDescent="0.2">
      <c r="A7" s="121" t="s">
        <v>45</v>
      </c>
      <c r="B7" s="120" t="s">
        <v>46</v>
      </c>
      <c r="C7" s="185" t="s">
        <v>47</v>
      </c>
      <c r="D7" s="185" t="s">
        <v>48</v>
      </c>
      <c r="E7" s="185" t="s">
        <v>49</v>
      </c>
      <c r="F7" s="184" t="s">
        <v>181</v>
      </c>
    </row>
    <row r="8" spans="1:6" x14ac:dyDescent="0.2">
      <c r="A8" s="116">
        <v>123111001</v>
      </c>
      <c r="B8" s="116" t="s">
        <v>460</v>
      </c>
      <c r="C8" s="115">
        <v>317413420.63999999</v>
      </c>
      <c r="D8" s="115">
        <v>361810474.30000001</v>
      </c>
      <c r="E8" s="115">
        <f>+D8-C8</f>
        <v>44397053.660000026</v>
      </c>
      <c r="F8" s="115" t="s">
        <v>480</v>
      </c>
    </row>
    <row r="9" spans="1:6" x14ac:dyDescent="0.2">
      <c r="A9" s="116">
        <v>123111002</v>
      </c>
      <c r="B9" s="116" t="s">
        <v>461</v>
      </c>
      <c r="C9" s="115">
        <v>99279407.879999995</v>
      </c>
      <c r="D9" s="115">
        <v>99279407.879999995</v>
      </c>
      <c r="E9" s="115">
        <f t="shared" ref="E9:E27" si="0">+D9-C9</f>
        <v>0</v>
      </c>
      <c r="F9" s="115" t="s">
        <v>480</v>
      </c>
    </row>
    <row r="10" spans="1:6" x14ac:dyDescent="0.2">
      <c r="A10" s="116">
        <v>123311001</v>
      </c>
      <c r="B10" s="116" t="s">
        <v>462</v>
      </c>
      <c r="C10" s="115">
        <v>72182415.660000011</v>
      </c>
      <c r="D10" s="115">
        <v>73708098.719999999</v>
      </c>
      <c r="E10" s="115">
        <f t="shared" si="0"/>
        <v>1525683.0599999875</v>
      </c>
      <c r="F10" s="115" t="s">
        <v>480</v>
      </c>
    </row>
    <row r="11" spans="1:6" x14ac:dyDescent="0.2">
      <c r="A11" s="116">
        <v>123311002</v>
      </c>
      <c r="B11" s="116" t="s">
        <v>463</v>
      </c>
      <c r="C11" s="115">
        <v>28975250.670000002</v>
      </c>
      <c r="D11" s="115">
        <v>28975250.670000002</v>
      </c>
      <c r="E11" s="115">
        <f t="shared" si="0"/>
        <v>0</v>
      </c>
      <c r="F11" s="115" t="s">
        <v>480</v>
      </c>
    </row>
    <row r="12" spans="1:6" x14ac:dyDescent="0.2">
      <c r="A12" s="116">
        <v>123461001</v>
      </c>
      <c r="B12" s="116" t="s">
        <v>464</v>
      </c>
      <c r="C12" s="115">
        <v>3095489431</v>
      </c>
      <c r="D12" s="115">
        <v>3444438089.1100001</v>
      </c>
      <c r="E12" s="115">
        <f t="shared" si="0"/>
        <v>348948658.11000013</v>
      </c>
      <c r="F12" s="115" t="s">
        <v>480</v>
      </c>
    </row>
    <row r="13" spans="1:6" x14ac:dyDescent="0.2">
      <c r="A13" s="116">
        <v>123461002</v>
      </c>
      <c r="B13" s="116" t="s">
        <v>465</v>
      </c>
      <c r="C13" s="115">
        <v>1736730101.76</v>
      </c>
      <c r="D13" s="115">
        <v>1693895460.98</v>
      </c>
      <c r="E13" s="115">
        <f t="shared" si="0"/>
        <v>-42834640.779999971</v>
      </c>
      <c r="F13" s="115" t="s">
        <v>480</v>
      </c>
    </row>
    <row r="14" spans="1:6" x14ac:dyDescent="0.2">
      <c r="A14" s="116">
        <v>123462001</v>
      </c>
      <c r="B14" s="116" t="s">
        <v>466</v>
      </c>
      <c r="C14" s="115">
        <v>2019546594.1900001</v>
      </c>
      <c r="D14" s="115">
        <v>2126683254.9900002</v>
      </c>
      <c r="E14" s="115">
        <f t="shared" si="0"/>
        <v>107136660.80000019</v>
      </c>
      <c r="F14" s="115" t="s">
        <v>480</v>
      </c>
    </row>
    <row r="15" spans="1:6" x14ac:dyDescent="0.2">
      <c r="A15" s="116">
        <v>123462002</v>
      </c>
      <c r="B15" s="116" t="s">
        <v>467</v>
      </c>
      <c r="C15" s="115">
        <v>1279085263.95</v>
      </c>
      <c r="D15" s="115">
        <v>1277979387.3299999</v>
      </c>
      <c r="E15" s="115">
        <f t="shared" si="0"/>
        <v>-1105876.620000124</v>
      </c>
      <c r="F15" s="115" t="s">
        <v>480</v>
      </c>
    </row>
    <row r="16" spans="1:6" x14ac:dyDescent="0.2">
      <c r="A16" s="116">
        <v>123463001</v>
      </c>
      <c r="B16" s="116" t="s">
        <v>468</v>
      </c>
      <c r="C16" s="115">
        <v>665183960.02999997</v>
      </c>
      <c r="D16" s="115">
        <v>802534360.15999997</v>
      </c>
      <c r="E16" s="115">
        <f t="shared" si="0"/>
        <v>137350400.13</v>
      </c>
      <c r="F16" s="115" t="s">
        <v>480</v>
      </c>
    </row>
    <row r="17" spans="1:6" x14ac:dyDescent="0.2">
      <c r="A17" s="116">
        <v>123463002</v>
      </c>
      <c r="B17" s="116" t="s">
        <v>469</v>
      </c>
      <c r="C17" s="115">
        <v>196809327.69</v>
      </c>
      <c r="D17" s="115">
        <v>196809327.69</v>
      </c>
      <c r="E17" s="115">
        <f t="shared" si="0"/>
        <v>0</v>
      </c>
      <c r="F17" s="115" t="s">
        <v>480</v>
      </c>
    </row>
    <row r="18" spans="1:6" x14ac:dyDescent="0.2">
      <c r="A18" s="116">
        <v>123464001</v>
      </c>
      <c r="B18" s="116" t="s">
        <v>470</v>
      </c>
      <c r="C18" s="115">
        <v>1438445290.03</v>
      </c>
      <c r="D18" s="115">
        <v>1581726640.1400003</v>
      </c>
      <c r="E18" s="115">
        <f t="shared" si="0"/>
        <v>143281350.11000037</v>
      </c>
      <c r="F18" s="115" t="s">
        <v>480</v>
      </c>
    </row>
    <row r="19" spans="1:6" x14ac:dyDescent="0.2">
      <c r="A19" s="116">
        <v>123464002</v>
      </c>
      <c r="B19" s="116" t="s">
        <v>471</v>
      </c>
      <c r="C19" s="115">
        <v>201306093.33000001</v>
      </c>
      <c r="D19" s="115">
        <v>201306093.33000001</v>
      </c>
      <c r="E19" s="115">
        <f t="shared" si="0"/>
        <v>0</v>
      </c>
      <c r="F19" s="115" t="s">
        <v>480</v>
      </c>
    </row>
    <row r="20" spans="1:6" x14ac:dyDescent="0.2">
      <c r="A20" s="116">
        <v>123465001</v>
      </c>
      <c r="B20" s="116" t="s">
        <v>472</v>
      </c>
      <c r="C20" s="115">
        <v>118810954.98</v>
      </c>
      <c r="D20" s="115">
        <v>122018207.88</v>
      </c>
      <c r="E20" s="115">
        <f t="shared" si="0"/>
        <v>3207252.8999999911</v>
      </c>
      <c r="F20" s="115" t="s">
        <v>480</v>
      </c>
    </row>
    <row r="21" spans="1:6" x14ac:dyDescent="0.2">
      <c r="A21" s="116">
        <v>123465002</v>
      </c>
      <c r="B21" s="116" t="s">
        <v>473</v>
      </c>
      <c r="C21" s="115">
        <v>5616811.9199999999</v>
      </c>
      <c r="D21" s="115">
        <v>5616811.9199999999</v>
      </c>
      <c r="E21" s="115">
        <f t="shared" si="0"/>
        <v>0</v>
      </c>
      <c r="F21" s="115" t="s">
        <v>480</v>
      </c>
    </row>
    <row r="22" spans="1:6" x14ac:dyDescent="0.2">
      <c r="A22" s="116">
        <v>123531001</v>
      </c>
      <c r="B22" s="116" t="s">
        <v>474</v>
      </c>
      <c r="C22" s="115">
        <v>331975105.86000001</v>
      </c>
      <c r="D22" s="115">
        <v>263838452.88</v>
      </c>
      <c r="E22" s="115">
        <f t="shared" si="0"/>
        <v>-68136652.980000019</v>
      </c>
      <c r="F22" s="115" t="s">
        <v>480</v>
      </c>
    </row>
    <row r="23" spans="1:6" x14ac:dyDescent="0.2">
      <c r="A23" s="116">
        <v>123532001</v>
      </c>
      <c r="B23" s="116" t="s">
        <v>475</v>
      </c>
      <c r="C23" s="115">
        <v>28430687.940000001</v>
      </c>
      <c r="D23" s="115">
        <v>62169439.939999998</v>
      </c>
      <c r="E23" s="115">
        <f t="shared" si="0"/>
        <v>33738752</v>
      </c>
      <c r="F23" s="115" t="s">
        <v>480</v>
      </c>
    </row>
    <row r="24" spans="1:6" x14ac:dyDescent="0.2">
      <c r="A24" s="116">
        <v>123533001</v>
      </c>
      <c r="B24" s="116" t="s">
        <v>476</v>
      </c>
      <c r="C24" s="115">
        <v>112547165.75000001</v>
      </c>
      <c r="D24" s="115">
        <v>18585099.470000003</v>
      </c>
      <c r="E24" s="115">
        <f t="shared" si="0"/>
        <v>-93962066.280000016</v>
      </c>
      <c r="F24" s="115" t="s">
        <v>480</v>
      </c>
    </row>
    <row r="25" spans="1:6" x14ac:dyDescent="0.2">
      <c r="A25" s="116">
        <v>123534001</v>
      </c>
      <c r="B25" s="116" t="s">
        <v>477</v>
      </c>
      <c r="C25" s="115">
        <v>146008041.01999998</v>
      </c>
      <c r="D25" s="115">
        <v>33575732.629999995</v>
      </c>
      <c r="E25" s="115">
        <f t="shared" si="0"/>
        <v>-112432308.38999999</v>
      </c>
      <c r="F25" s="115" t="s">
        <v>480</v>
      </c>
    </row>
    <row r="26" spans="1:6" x14ac:dyDescent="0.2">
      <c r="A26" s="116">
        <v>123535001</v>
      </c>
      <c r="B26" s="116" t="s">
        <v>478</v>
      </c>
      <c r="C26" s="115">
        <v>9202483.8899999987</v>
      </c>
      <c r="D26" s="115">
        <v>28730358.229999997</v>
      </c>
      <c r="E26" s="115">
        <f t="shared" si="0"/>
        <v>19527874.339999996</v>
      </c>
      <c r="F26" s="115" t="s">
        <v>480</v>
      </c>
    </row>
    <row r="27" spans="1:6" x14ac:dyDescent="0.2">
      <c r="A27" s="116">
        <v>123621001</v>
      </c>
      <c r="B27" s="116" t="s">
        <v>479</v>
      </c>
      <c r="C27" s="115">
        <v>2564182.9899999998</v>
      </c>
      <c r="D27" s="115">
        <v>1954705.48</v>
      </c>
      <c r="E27" s="115">
        <f t="shared" si="0"/>
        <v>-609477.50999999978</v>
      </c>
      <c r="F27" s="115" t="s">
        <v>480</v>
      </c>
    </row>
    <row r="28" spans="1:6" x14ac:dyDescent="0.2">
      <c r="A28" s="116"/>
      <c r="B28" s="116"/>
      <c r="C28" s="115"/>
      <c r="D28" s="115"/>
      <c r="E28" s="115"/>
      <c r="F28" s="115"/>
    </row>
    <row r="29" spans="1:6" x14ac:dyDescent="0.2">
      <c r="A29" s="49"/>
      <c r="B29" s="49" t="s">
        <v>192</v>
      </c>
      <c r="C29" s="137">
        <f>SUM(C8:C28)</f>
        <v>11905601991.180002</v>
      </c>
      <c r="D29" s="137">
        <f>SUM(D8:D28)</f>
        <v>12425634653.729998</v>
      </c>
      <c r="E29" s="137">
        <f>SUM(E8:E28)</f>
        <v>520032662.55000061</v>
      </c>
      <c r="F29" s="137"/>
    </row>
    <row r="30" spans="1:6" x14ac:dyDescent="0.2">
      <c r="A30" s="47"/>
      <c r="B30" s="47"/>
      <c r="C30" s="124"/>
      <c r="D30" s="124"/>
      <c r="E30" s="124"/>
      <c r="F30" s="47"/>
    </row>
    <row r="31" spans="1:6" x14ac:dyDescent="0.2">
      <c r="A31" s="47"/>
      <c r="B31" s="47"/>
      <c r="C31" s="124"/>
      <c r="D31" s="124"/>
      <c r="E31" s="124"/>
      <c r="F31" s="47"/>
    </row>
    <row r="32" spans="1:6" ht="11.25" customHeight="1" x14ac:dyDescent="0.2">
      <c r="A32" s="110" t="s">
        <v>191</v>
      </c>
      <c r="B32" s="47"/>
      <c r="C32" s="186"/>
      <c r="D32" s="186"/>
      <c r="E32" s="186"/>
      <c r="F32" s="163" t="s">
        <v>182</v>
      </c>
    </row>
    <row r="33" spans="1:6" ht="12.75" customHeight="1" x14ac:dyDescent="0.2">
      <c r="A33" s="173"/>
      <c r="B33" s="173"/>
      <c r="C33" s="122"/>
    </row>
    <row r="34" spans="1:6" ht="15" customHeight="1" x14ac:dyDescent="0.2">
      <c r="A34" s="121" t="s">
        <v>45</v>
      </c>
      <c r="B34" s="120" t="s">
        <v>46</v>
      </c>
      <c r="C34" s="185" t="s">
        <v>47</v>
      </c>
      <c r="D34" s="185" t="s">
        <v>48</v>
      </c>
      <c r="E34" s="185" t="s">
        <v>49</v>
      </c>
      <c r="F34" s="184" t="s">
        <v>181</v>
      </c>
    </row>
    <row r="35" spans="1:6" x14ac:dyDescent="0.2">
      <c r="A35" s="116">
        <v>124111001</v>
      </c>
      <c r="B35" s="157" t="s">
        <v>481</v>
      </c>
      <c r="C35" s="158">
        <v>13799197.389999999</v>
      </c>
      <c r="D35" s="158">
        <v>14573148.979999999</v>
      </c>
      <c r="E35" s="158">
        <f>+D35-C35</f>
        <v>773951.58999999985</v>
      </c>
      <c r="F35" s="157" t="s">
        <v>480</v>
      </c>
    </row>
    <row r="36" spans="1:6" x14ac:dyDescent="0.2">
      <c r="A36" s="116">
        <v>124111002</v>
      </c>
      <c r="B36" s="157" t="s">
        <v>482</v>
      </c>
      <c r="C36" s="158">
        <v>2938866.39</v>
      </c>
      <c r="D36" s="158">
        <v>2937829.25</v>
      </c>
      <c r="E36" s="158">
        <f t="shared" ref="E36:E66" si="1">+D36-C36</f>
        <v>-1037.1400000001304</v>
      </c>
      <c r="F36" s="157" t="s">
        <v>480</v>
      </c>
    </row>
    <row r="37" spans="1:6" x14ac:dyDescent="0.2">
      <c r="A37" s="116">
        <v>124121001</v>
      </c>
      <c r="B37" s="157" t="s">
        <v>483</v>
      </c>
      <c r="C37" s="158">
        <v>34696.04</v>
      </c>
      <c r="D37" s="158">
        <v>34696.04</v>
      </c>
      <c r="E37" s="158">
        <f t="shared" si="1"/>
        <v>0</v>
      </c>
      <c r="F37" s="157" t="s">
        <v>480</v>
      </c>
    </row>
    <row r="38" spans="1:6" x14ac:dyDescent="0.2">
      <c r="A38" s="116">
        <v>124121002</v>
      </c>
      <c r="B38" s="157" t="s">
        <v>484</v>
      </c>
      <c r="C38" s="158">
        <v>13577.45</v>
      </c>
      <c r="D38" s="158">
        <v>13577.45</v>
      </c>
      <c r="E38" s="158">
        <f t="shared" si="1"/>
        <v>0</v>
      </c>
      <c r="F38" s="157" t="s">
        <v>480</v>
      </c>
    </row>
    <row r="39" spans="1:6" x14ac:dyDescent="0.2">
      <c r="A39" s="116">
        <v>124131001</v>
      </c>
      <c r="B39" s="157" t="s">
        <v>485</v>
      </c>
      <c r="C39" s="158">
        <v>57019705.449999996</v>
      </c>
      <c r="D39" s="158">
        <v>63740166.160000004</v>
      </c>
      <c r="E39" s="158">
        <f t="shared" si="1"/>
        <v>6720460.7100000083</v>
      </c>
      <c r="F39" s="157" t="s">
        <v>480</v>
      </c>
    </row>
    <row r="40" spans="1:6" x14ac:dyDescent="0.2">
      <c r="A40" s="116">
        <v>124131002</v>
      </c>
      <c r="B40" s="157" t="s">
        <v>486</v>
      </c>
      <c r="C40" s="158">
        <v>916392.76</v>
      </c>
      <c r="D40" s="158">
        <v>916392.76</v>
      </c>
      <c r="E40" s="158">
        <f t="shared" si="1"/>
        <v>0</v>
      </c>
      <c r="F40" s="157" t="s">
        <v>480</v>
      </c>
    </row>
    <row r="41" spans="1:6" x14ac:dyDescent="0.2">
      <c r="A41" s="116">
        <v>124191001</v>
      </c>
      <c r="B41" s="157" t="s">
        <v>487</v>
      </c>
      <c r="C41" s="158">
        <v>10631189.949999996</v>
      </c>
      <c r="D41" s="158">
        <v>11912743.699999997</v>
      </c>
      <c r="E41" s="158">
        <f t="shared" si="1"/>
        <v>1281553.7500000019</v>
      </c>
      <c r="F41" s="157" t="s">
        <v>480</v>
      </c>
    </row>
    <row r="42" spans="1:6" x14ac:dyDescent="0.2">
      <c r="A42" s="116">
        <v>124191002</v>
      </c>
      <c r="B42" s="157" t="s">
        <v>488</v>
      </c>
      <c r="C42" s="158">
        <v>671723.04</v>
      </c>
      <c r="D42" s="158">
        <v>671723.04</v>
      </c>
      <c r="E42" s="158">
        <f t="shared" si="1"/>
        <v>0</v>
      </c>
      <c r="F42" s="157" t="s">
        <v>480</v>
      </c>
    </row>
    <row r="43" spans="1:6" x14ac:dyDescent="0.2">
      <c r="A43" s="116">
        <v>124411001</v>
      </c>
      <c r="B43" s="157" t="s">
        <v>489</v>
      </c>
      <c r="C43" s="158">
        <v>65362071.329999998</v>
      </c>
      <c r="D43" s="158">
        <v>93929209.300000027</v>
      </c>
      <c r="E43" s="158">
        <f t="shared" si="1"/>
        <v>28567137.970000029</v>
      </c>
      <c r="F43" s="157" t="s">
        <v>480</v>
      </c>
    </row>
    <row r="44" spans="1:6" x14ac:dyDescent="0.2">
      <c r="A44" s="116">
        <v>124411002</v>
      </c>
      <c r="B44" s="157" t="s">
        <v>490</v>
      </c>
      <c r="C44" s="158">
        <v>7151266.4900000002</v>
      </c>
      <c r="D44" s="158">
        <v>7151266.4900000002</v>
      </c>
      <c r="E44" s="158">
        <f t="shared" si="1"/>
        <v>0</v>
      </c>
      <c r="F44" s="157" t="s">
        <v>480</v>
      </c>
    </row>
    <row r="45" spans="1:6" x14ac:dyDescent="0.2">
      <c r="A45" s="116">
        <v>124421001</v>
      </c>
      <c r="B45" s="157" t="s">
        <v>491</v>
      </c>
      <c r="C45" s="158">
        <v>5843871.6600000001</v>
      </c>
      <c r="D45" s="158">
        <v>8359987.9800000023</v>
      </c>
      <c r="E45" s="158">
        <f t="shared" si="1"/>
        <v>2516116.3200000022</v>
      </c>
      <c r="F45" s="157" t="s">
        <v>480</v>
      </c>
    </row>
    <row r="46" spans="1:6" x14ac:dyDescent="0.2">
      <c r="A46" s="116">
        <v>124421002</v>
      </c>
      <c r="B46" s="157" t="s">
        <v>492</v>
      </c>
      <c r="C46" s="158">
        <v>807419.15</v>
      </c>
      <c r="D46" s="158">
        <v>807419.15</v>
      </c>
      <c r="E46" s="158">
        <f t="shared" si="1"/>
        <v>0</v>
      </c>
      <c r="F46" s="157" t="s">
        <v>480</v>
      </c>
    </row>
    <row r="47" spans="1:6" x14ac:dyDescent="0.2">
      <c r="A47" s="116">
        <v>124491001</v>
      </c>
      <c r="B47" s="157" t="s">
        <v>493</v>
      </c>
      <c r="C47" s="158">
        <v>1300913.28</v>
      </c>
      <c r="D47" s="158">
        <v>2396706.2799999998</v>
      </c>
      <c r="E47" s="158">
        <f t="shared" si="1"/>
        <v>1095792.9999999998</v>
      </c>
      <c r="F47" s="157" t="s">
        <v>480</v>
      </c>
    </row>
    <row r="48" spans="1:6" x14ac:dyDescent="0.2">
      <c r="A48" s="116">
        <v>124491002</v>
      </c>
      <c r="B48" s="157" t="s">
        <v>494</v>
      </c>
      <c r="C48" s="158">
        <v>5280.69</v>
      </c>
      <c r="D48" s="158">
        <v>5280.69</v>
      </c>
      <c r="E48" s="158">
        <f t="shared" si="1"/>
        <v>0</v>
      </c>
      <c r="F48" s="157" t="s">
        <v>480</v>
      </c>
    </row>
    <row r="49" spans="1:6" x14ac:dyDescent="0.2">
      <c r="A49" s="116">
        <v>124621001</v>
      </c>
      <c r="B49" s="157" t="s">
        <v>495</v>
      </c>
      <c r="C49" s="158">
        <v>58558794.450000003</v>
      </c>
      <c r="D49" s="158">
        <v>59920113.229999997</v>
      </c>
      <c r="E49" s="158">
        <f t="shared" si="1"/>
        <v>1361318.7799999937</v>
      </c>
      <c r="F49" s="157" t="s">
        <v>480</v>
      </c>
    </row>
    <row r="50" spans="1:6" x14ac:dyDescent="0.2">
      <c r="A50" s="116">
        <v>124621002</v>
      </c>
      <c r="B50" s="157" t="s">
        <v>496</v>
      </c>
      <c r="C50" s="158">
        <v>4478515.2300000004</v>
      </c>
      <c r="D50" s="158">
        <v>4478515.2300000004</v>
      </c>
      <c r="E50" s="158">
        <f t="shared" si="1"/>
        <v>0</v>
      </c>
      <c r="F50" s="157" t="s">
        <v>480</v>
      </c>
    </row>
    <row r="51" spans="1:6" x14ac:dyDescent="0.2">
      <c r="A51" s="116">
        <v>124631001</v>
      </c>
      <c r="B51" s="157" t="s">
        <v>497</v>
      </c>
      <c r="C51" s="158">
        <v>16605304.109999999</v>
      </c>
      <c r="D51" s="158">
        <v>19311904.109999999</v>
      </c>
      <c r="E51" s="158">
        <f t="shared" si="1"/>
        <v>2706600</v>
      </c>
      <c r="F51" s="157" t="s">
        <v>480</v>
      </c>
    </row>
    <row r="52" spans="1:6" x14ac:dyDescent="0.2">
      <c r="A52" s="116">
        <v>124631002</v>
      </c>
      <c r="B52" s="157" t="s">
        <v>498</v>
      </c>
      <c r="C52" s="158">
        <v>1384966.2</v>
      </c>
      <c r="D52" s="158">
        <v>1384966.2</v>
      </c>
      <c r="E52" s="158">
        <f t="shared" si="1"/>
        <v>0</v>
      </c>
      <c r="F52" s="157" t="s">
        <v>480</v>
      </c>
    </row>
    <row r="53" spans="1:6" x14ac:dyDescent="0.2">
      <c r="A53" s="116">
        <v>124641001</v>
      </c>
      <c r="B53" s="157" t="s">
        <v>499</v>
      </c>
      <c r="C53" s="158">
        <v>4582952.37</v>
      </c>
      <c r="D53" s="158">
        <v>4822947.0200000005</v>
      </c>
      <c r="E53" s="158">
        <f t="shared" si="1"/>
        <v>239994.65000000037</v>
      </c>
      <c r="F53" s="157" t="s">
        <v>480</v>
      </c>
    </row>
    <row r="54" spans="1:6" x14ac:dyDescent="0.2">
      <c r="A54" s="116">
        <v>124641002</v>
      </c>
      <c r="B54" s="157" t="s">
        <v>500</v>
      </c>
      <c r="C54" s="158">
        <v>209689.96</v>
      </c>
      <c r="D54" s="158">
        <v>209689.96</v>
      </c>
      <c r="E54" s="158">
        <f t="shared" si="1"/>
        <v>0</v>
      </c>
      <c r="F54" s="157" t="s">
        <v>480</v>
      </c>
    </row>
    <row r="55" spans="1:6" x14ac:dyDescent="0.2">
      <c r="A55" s="116">
        <v>124651001</v>
      </c>
      <c r="B55" s="157" t="s">
        <v>501</v>
      </c>
      <c r="C55" s="158">
        <v>12132728.850000001</v>
      </c>
      <c r="D55" s="158">
        <v>12692488.159999998</v>
      </c>
      <c r="E55" s="158">
        <f t="shared" si="1"/>
        <v>559759.3099999968</v>
      </c>
      <c r="F55" s="157" t="s">
        <v>480</v>
      </c>
    </row>
    <row r="56" spans="1:6" x14ac:dyDescent="0.2">
      <c r="A56" s="116">
        <v>124651002</v>
      </c>
      <c r="B56" s="157" t="s">
        <v>502</v>
      </c>
      <c r="C56" s="158">
        <v>1470651.37</v>
      </c>
      <c r="D56" s="158">
        <v>1470651.37</v>
      </c>
      <c r="E56" s="158">
        <f t="shared" si="1"/>
        <v>0</v>
      </c>
      <c r="F56" s="157" t="s">
        <v>480</v>
      </c>
    </row>
    <row r="57" spans="1:6" x14ac:dyDescent="0.2">
      <c r="A57" s="116">
        <v>124661001</v>
      </c>
      <c r="B57" s="157" t="s">
        <v>503</v>
      </c>
      <c r="C57" s="158">
        <v>6447063.7200000007</v>
      </c>
      <c r="D57" s="158">
        <v>8981364.1800000016</v>
      </c>
      <c r="E57" s="158">
        <f t="shared" si="1"/>
        <v>2534300.4600000009</v>
      </c>
      <c r="F57" s="157" t="s">
        <v>480</v>
      </c>
    </row>
    <row r="58" spans="1:6" x14ac:dyDescent="0.2">
      <c r="A58" s="116">
        <v>124661002</v>
      </c>
      <c r="B58" s="157" t="s">
        <v>504</v>
      </c>
      <c r="C58" s="158">
        <v>485521.57</v>
      </c>
      <c r="D58" s="158">
        <v>485521.57</v>
      </c>
      <c r="E58" s="158">
        <f t="shared" si="1"/>
        <v>0</v>
      </c>
      <c r="F58" s="157" t="s">
        <v>480</v>
      </c>
    </row>
    <row r="59" spans="1:6" x14ac:dyDescent="0.2">
      <c r="A59" s="116">
        <v>124671001</v>
      </c>
      <c r="B59" s="157" t="s">
        <v>505</v>
      </c>
      <c r="C59" s="158">
        <v>19473135.829999991</v>
      </c>
      <c r="D59" s="158">
        <v>20423943.009999987</v>
      </c>
      <c r="E59" s="158">
        <f t="shared" si="1"/>
        <v>950807.17999999598</v>
      </c>
      <c r="F59" s="157" t="s">
        <v>480</v>
      </c>
    </row>
    <row r="60" spans="1:6" x14ac:dyDescent="0.2">
      <c r="A60" s="116">
        <v>124671002</v>
      </c>
      <c r="B60" s="157" t="s">
        <v>506</v>
      </c>
      <c r="C60" s="158">
        <v>2841534.09</v>
      </c>
      <c r="D60" s="158">
        <v>2841534.09</v>
      </c>
      <c r="E60" s="158">
        <f t="shared" si="1"/>
        <v>0</v>
      </c>
      <c r="F60" s="157" t="s">
        <v>480</v>
      </c>
    </row>
    <row r="61" spans="1:6" x14ac:dyDescent="0.2">
      <c r="A61" s="116">
        <v>124691001</v>
      </c>
      <c r="B61" s="157" t="s">
        <v>507</v>
      </c>
      <c r="C61" s="158">
        <v>6168443.8200000003</v>
      </c>
      <c r="D61" s="158">
        <v>6979416.6900000004</v>
      </c>
      <c r="E61" s="158">
        <f t="shared" si="1"/>
        <v>810972.87000000011</v>
      </c>
      <c r="F61" s="157" t="s">
        <v>480</v>
      </c>
    </row>
    <row r="62" spans="1:6" x14ac:dyDescent="0.2">
      <c r="A62" s="116">
        <v>124691002</v>
      </c>
      <c r="B62" s="157" t="s">
        <v>508</v>
      </c>
      <c r="C62" s="158">
        <v>852418.8</v>
      </c>
      <c r="D62" s="158">
        <v>852418.8</v>
      </c>
      <c r="E62" s="158">
        <f t="shared" si="1"/>
        <v>0</v>
      </c>
      <c r="F62" s="157" t="s">
        <v>480</v>
      </c>
    </row>
    <row r="63" spans="1:6" x14ac:dyDescent="0.2">
      <c r="A63" s="116">
        <v>124692001</v>
      </c>
      <c r="B63" s="157" t="s">
        <v>509</v>
      </c>
      <c r="C63" s="158">
        <v>17184009.650000002</v>
      </c>
      <c r="D63" s="158">
        <v>17874942.739999998</v>
      </c>
      <c r="E63" s="158">
        <f t="shared" si="1"/>
        <v>690933.08999999613</v>
      </c>
      <c r="F63" s="157" t="s">
        <v>480</v>
      </c>
    </row>
    <row r="64" spans="1:6" x14ac:dyDescent="0.2">
      <c r="A64" s="116">
        <v>124692002</v>
      </c>
      <c r="B64" s="157" t="s">
        <v>510</v>
      </c>
      <c r="C64" s="158">
        <v>1520258.24</v>
      </c>
      <c r="D64" s="158">
        <v>1520258.24</v>
      </c>
      <c r="E64" s="158">
        <f t="shared" si="1"/>
        <v>0</v>
      </c>
      <c r="F64" s="157" t="s">
        <v>480</v>
      </c>
    </row>
    <row r="65" spans="1:8" x14ac:dyDescent="0.2">
      <c r="A65" s="116">
        <v>124693001</v>
      </c>
      <c r="B65" s="157" t="s">
        <v>511</v>
      </c>
      <c r="C65" s="158">
        <v>1498668.02</v>
      </c>
      <c r="D65" s="158">
        <v>1644256.02</v>
      </c>
      <c r="E65" s="158">
        <f t="shared" si="1"/>
        <v>145588</v>
      </c>
      <c r="F65" s="157" t="s">
        <v>480</v>
      </c>
    </row>
    <row r="66" spans="1:8" x14ac:dyDescent="0.2">
      <c r="A66" s="116">
        <v>124693002</v>
      </c>
      <c r="B66" s="157" t="s">
        <v>512</v>
      </c>
      <c r="C66" s="158">
        <v>253350.66</v>
      </c>
      <c r="D66" s="158">
        <v>253350.66</v>
      </c>
      <c r="E66" s="158">
        <f t="shared" si="1"/>
        <v>0</v>
      </c>
      <c r="F66" s="157" t="s">
        <v>480</v>
      </c>
    </row>
    <row r="67" spans="1:8" x14ac:dyDescent="0.2">
      <c r="A67" s="116"/>
      <c r="B67" s="157"/>
      <c r="C67" s="158"/>
      <c r="D67" s="158"/>
      <c r="E67" s="158"/>
      <c r="F67" s="157"/>
    </row>
    <row r="68" spans="1:8" x14ac:dyDescent="0.2">
      <c r="A68" s="49"/>
      <c r="B68" s="49" t="s">
        <v>190</v>
      </c>
      <c r="C68" s="137">
        <f>SUM(C35:C67)</f>
        <v>322644178.00999999</v>
      </c>
      <c r="D68" s="137">
        <f>SUM(D35:D67)</f>
        <v>373598428.55000001</v>
      </c>
      <c r="E68" s="137">
        <f>SUM(E35:E67)</f>
        <v>50954250.540000021</v>
      </c>
      <c r="F68" s="137"/>
    </row>
    <row r="69" spans="1:8" s="7" customFormat="1" x14ac:dyDescent="0.2">
      <c r="A69" s="46"/>
      <c r="B69" s="46"/>
      <c r="C69" s="10"/>
      <c r="D69" s="10"/>
      <c r="E69" s="10"/>
      <c r="F69" s="10"/>
    </row>
    <row r="70" spans="1:8" s="7" customFormat="1" x14ac:dyDescent="0.2">
      <c r="A70" s="46"/>
      <c r="B70" s="46"/>
      <c r="C70" s="10"/>
      <c r="D70" s="10"/>
      <c r="E70" s="10"/>
      <c r="F70" s="10"/>
    </row>
    <row r="71" spans="1:8" s="7" customFormat="1" ht="11.25" customHeight="1" x14ac:dyDescent="0.2">
      <c r="A71" s="110" t="s">
        <v>189</v>
      </c>
      <c r="B71" s="110"/>
      <c r="C71" s="186"/>
      <c r="D71" s="186"/>
      <c r="E71" s="186"/>
      <c r="G71" s="163" t="s">
        <v>182</v>
      </c>
    </row>
    <row r="72" spans="1:8" s="7" customFormat="1" x14ac:dyDescent="0.2">
      <c r="A72" s="173"/>
      <c r="B72" s="173"/>
      <c r="C72" s="122"/>
      <c r="D72" s="6"/>
      <c r="E72" s="6"/>
      <c r="F72" s="71"/>
    </row>
    <row r="73" spans="1:8" s="7" customFormat="1" ht="27.9" customHeight="1" x14ac:dyDescent="0.2">
      <c r="A73" s="121" t="s">
        <v>45</v>
      </c>
      <c r="B73" s="120" t="s">
        <v>46</v>
      </c>
      <c r="C73" s="185" t="s">
        <v>47</v>
      </c>
      <c r="D73" s="185" t="s">
        <v>48</v>
      </c>
      <c r="E73" s="185" t="s">
        <v>49</v>
      </c>
      <c r="F73" s="184" t="s">
        <v>181</v>
      </c>
      <c r="G73" s="184" t="s">
        <v>180</v>
      </c>
      <c r="H73" s="184" t="s">
        <v>179</v>
      </c>
    </row>
    <row r="74" spans="1:8" s="7" customFormat="1" x14ac:dyDescent="0.2">
      <c r="A74" s="116">
        <v>126111001</v>
      </c>
      <c r="B74" s="157" t="s">
        <v>513</v>
      </c>
      <c r="C74" s="115">
        <v>-23533714.75</v>
      </c>
      <c r="D74" s="158">
        <v>-27074534.25</v>
      </c>
      <c r="E74" s="158">
        <f>+D74-C74</f>
        <v>-3540819.5</v>
      </c>
      <c r="F74" s="157" t="s">
        <v>480</v>
      </c>
      <c r="G74" s="157" t="s">
        <v>860</v>
      </c>
      <c r="H74" s="351">
        <v>0.05</v>
      </c>
    </row>
    <row r="75" spans="1:8" s="7" customFormat="1" x14ac:dyDescent="0.2">
      <c r="A75" s="116">
        <v>126111002</v>
      </c>
      <c r="B75" s="157" t="s">
        <v>514</v>
      </c>
      <c r="C75" s="115">
        <v>-28458984.600000001</v>
      </c>
      <c r="D75" s="158">
        <v>-28586948.289999999</v>
      </c>
      <c r="E75" s="158">
        <f>+D75-C75</f>
        <v>-127963.68999999762</v>
      </c>
      <c r="F75" s="157" t="s">
        <v>480</v>
      </c>
      <c r="G75" s="157" t="s">
        <v>860</v>
      </c>
      <c r="H75" s="351">
        <v>0.05</v>
      </c>
    </row>
    <row r="76" spans="1:8" s="7" customFormat="1" x14ac:dyDescent="0.2">
      <c r="A76" s="116"/>
      <c r="B76" s="157"/>
      <c r="C76" s="115"/>
      <c r="D76" s="158"/>
      <c r="E76" s="158"/>
      <c r="F76" s="157"/>
      <c r="G76" s="157"/>
      <c r="H76" s="157"/>
    </row>
    <row r="77" spans="1:8" s="7" customFormat="1" x14ac:dyDescent="0.2">
      <c r="A77" s="49"/>
      <c r="B77" s="49" t="s">
        <v>188</v>
      </c>
      <c r="C77" s="137">
        <f>SUM(C74:C76)</f>
        <v>-51992699.350000001</v>
      </c>
      <c r="D77" s="137">
        <f>SUM(D74:D76)</f>
        <v>-55661482.539999999</v>
      </c>
      <c r="E77" s="137">
        <f>SUM(E74:E76)</f>
        <v>-3668783.1899999976</v>
      </c>
      <c r="F77" s="137"/>
      <c r="G77" s="137"/>
      <c r="H77" s="137"/>
    </row>
    <row r="78" spans="1:8" s="7" customFormat="1" x14ac:dyDescent="0.2">
      <c r="A78" s="14"/>
      <c r="B78" s="14"/>
      <c r="C78" s="15"/>
      <c r="D78" s="15"/>
      <c r="E78" s="15"/>
      <c r="F78" s="10"/>
    </row>
    <row r="80" spans="1:8" x14ac:dyDescent="0.2">
      <c r="A80" s="110" t="s">
        <v>187</v>
      </c>
      <c r="B80" s="110"/>
      <c r="C80" s="186"/>
      <c r="D80" s="186"/>
      <c r="E80" s="186"/>
      <c r="G80" s="163" t="s">
        <v>182</v>
      </c>
    </row>
    <row r="81" spans="1:8" x14ac:dyDescent="0.2">
      <c r="A81" s="173"/>
      <c r="B81" s="173"/>
      <c r="C81" s="122"/>
      <c r="H81" s="6"/>
    </row>
    <row r="82" spans="1:8" ht="27.9" customHeight="1" x14ac:dyDescent="0.2">
      <c r="A82" s="121" t="s">
        <v>45</v>
      </c>
      <c r="B82" s="120" t="s">
        <v>46</v>
      </c>
      <c r="C82" s="185" t="s">
        <v>47</v>
      </c>
      <c r="D82" s="185" t="s">
        <v>48</v>
      </c>
      <c r="E82" s="185" t="s">
        <v>49</v>
      </c>
      <c r="F82" s="184" t="s">
        <v>181</v>
      </c>
      <c r="G82" s="184" t="s">
        <v>180</v>
      </c>
      <c r="H82" s="184" t="s">
        <v>179</v>
      </c>
    </row>
    <row r="83" spans="1:8" x14ac:dyDescent="0.2">
      <c r="A83" s="116">
        <v>126211001</v>
      </c>
      <c r="B83" s="157" t="s">
        <v>515</v>
      </c>
      <c r="C83" s="115">
        <v>-1154548771.9200001</v>
      </c>
      <c r="D83" s="158">
        <v>-1308280352.48</v>
      </c>
      <c r="E83" s="158">
        <f t="shared" ref="E83:E92" si="2">+D83-C83</f>
        <v>-153731580.55999994</v>
      </c>
      <c r="F83" s="157" t="s">
        <v>480</v>
      </c>
      <c r="G83" s="157" t="s">
        <v>860</v>
      </c>
      <c r="H83" s="351">
        <v>0.05</v>
      </c>
    </row>
    <row r="84" spans="1:8" x14ac:dyDescent="0.2">
      <c r="A84" s="116">
        <v>126211002</v>
      </c>
      <c r="B84" s="157" t="s">
        <v>516</v>
      </c>
      <c r="C84" s="115">
        <v>-1698945173.76</v>
      </c>
      <c r="D84" s="158">
        <v>-1665075193.8099999</v>
      </c>
      <c r="E84" s="158">
        <f t="shared" si="2"/>
        <v>33869979.950000048</v>
      </c>
      <c r="F84" s="157" t="s">
        <v>480</v>
      </c>
      <c r="G84" s="157" t="s">
        <v>860</v>
      </c>
      <c r="H84" s="351">
        <v>0.05</v>
      </c>
    </row>
    <row r="85" spans="1:8" x14ac:dyDescent="0.2">
      <c r="A85" s="116">
        <v>126212001</v>
      </c>
      <c r="B85" s="157" t="s">
        <v>517</v>
      </c>
      <c r="C85" s="115">
        <v>-781587555.91999996</v>
      </c>
      <c r="D85" s="158">
        <v>-878995838.02999997</v>
      </c>
      <c r="E85" s="158">
        <f t="shared" si="2"/>
        <v>-97408282.110000014</v>
      </c>
      <c r="F85" s="157" t="s">
        <v>480</v>
      </c>
      <c r="G85" s="157" t="s">
        <v>860</v>
      </c>
      <c r="H85" s="351">
        <v>0.05</v>
      </c>
    </row>
    <row r="86" spans="1:8" x14ac:dyDescent="0.2">
      <c r="A86" s="116">
        <v>126212002</v>
      </c>
      <c r="B86" s="157" t="s">
        <v>518</v>
      </c>
      <c r="C86" s="115">
        <v>-1249287861.46</v>
      </c>
      <c r="D86" s="158">
        <v>-1254506241.8699999</v>
      </c>
      <c r="E86" s="158">
        <f t="shared" si="2"/>
        <v>-5218380.4099998474</v>
      </c>
      <c r="F86" s="157" t="s">
        <v>480</v>
      </c>
      <c r="G86" s="157" t="s">
        <v>860</v>
      </c>
      <c r="H86" s="351">
        <v>0.05</v>
      </c>
    </row>
    <row r="87" spans="1:8" x14ac:dyDescent="0.2">
      <c r="A87" s="116">
        <v>126213001</v>
      </c>
      <c r="B87" s="157" t="s">
        <v>519</v>
      </c>
      <c r="C87" s="115">
        <v>-213117599.5</v>
      </c>
      <c r="D87" s="158">
        <v>-248245025.84999999</v>
      </c>
      <c r="E87" s="158">
        <f t="shared" si="2"/>
        <v>-35127426.349999994</v>
      </c>
      <c r="F87" s="157" t="s">
        <v>480</v>
      </c>
      <c r="G87" s="157" t="s">
        <v>860</v>
      </c>
      <c r="H87" s="351">
        <v>0.05</v>
      </c>
    </row>
    <row r="88" spans="1:8" x14ac:dyDescent="0.2">
      <c r="A88" s="116">
        <v>126213002</v>
      </c>
      <c r="B88" s="157" t="s">
        <v>520</v>
      </c>
      <c r="C88" s="115">
        <v>-188117280.68000001</v>
      </c>
      <c r="D88" s="158">
        <v>-189848172.69999999</v>
      </c>
      <c r="E88" s="158">
        <f t="shared" si="2"/>
        <v>-1730892.0199999809</v>
      </c>
      <c r="F88" s="157" t="s">
        <v>480</v>
      </c>
      <c r="G88" s="157" t="s">
        <v>860</v>
      </c>
      <c r="H88" s="351">
        <v>0.05</v>
      </c>
    </row>
    <row r="89" spans="1:8" x14ac:dyDescent="0.2">
      <c r="A89" s="116">
        <v>126214001</v>
      </c>
      <c r="B89" s="157" t="s">
        <v>521</v>
      </c>
      <c r="C89" s="115">
        <v>-654370977.46000004</v>
      </c>
      <c r="D89" s="158">
        <v>-729943340.99000001</v>
      </c>
      <c r="E89" s="158">
        <f t="shared" si="2"/>
        <v>-75572363.529999971</v>
      </c>
      <c r="F89" s="157" t="s">
        <v>480</v>
      </c>
      <c r="G89" s="157" t="s">
        <v>860</v>
      </c>
      <c r="H89" s="351">
        <v>0.05</v>
      </c>
    </row>
    <row r="90" spans="1:8" x14ac:dyDescent="0.2">
      <c r="A90" s="116">
        <v>126214002</v>
      </c>
      <c r="B90" s="157" t="s">
        <v>522</v>
      </c>
      <c r="C90" s="115">
        <v>-164805139.36000001</v>
      </c>
      <c r="D90" s="158">
        <v>-174674882.63999999</v>
      </c>
      <c r="E90" s="158">
        <f t="shared" si="2"/>
        <v>-9869743.2799999714</v>
      </c>
      <c r="F90" s="157" t="s">
        <v>480</v>
      </c>
      <c r="G90" s="157" t="s">
        <v>860</v>
      </c>
      <c r="H90" s="351">
        <v>0.05</v>
      </c>
    </row>
    <row r="91" spans="1:8" x14ac:dyDescent="0.2">
      <c r="A91" s="116">
        <v>126215001</v>
      </c>
      <c r="B91" s="157" t="s">
        <v>523</v>
      </c>
      <c r="C91" s="115">
        <v>-39876120.770000003</v>
      </c>
      <c r="D91" s="158">
        <v>-46043485.979999997</v>
      </c>
      <c r="E91" s="158">
        <f t="shared" si="2"/>
        <v>-6167365.2099999934</v>
      </c>
      <c r="F91" s="157" t="s">
        <v>480</v>
      </c>
      <c r="G91" s="157" t="s">
        <v>860</v>
      </c>
      <c r="H91" s="351">
        <v>0.05</v>
      </c>
    </row>
    <row r="92" spans="1:8" x14ac:dyDescent="0.2">
      <c r="A92" s="116">
        <v>126215002</v>
      </c>
      <c r="B92" s="157" t="s">
        <v>524</v>
      </c>
      <c r="C92" s="115">
        <v>-4172169.56</v>
      </c>
      <c r="D92" s="158">
        <v>-4416759.4400000004</v>
      </c>
      <c r="E92" s="158">
        <f t="shared" si="2"/>
        <v>-244589.88000000035</v>
      </c>
      <c r="F92" s="157" t="s">
        <v>480</v>
      </c>
      <c r="G92" s="157" t="s">
        <v>860</v>
      </c>
      <c r="H92" s="351">
        <v>0.05</v>
      </c>
    </row>
    <row r="93" spans="1:8" x14ac:dyDescent="0.2">
      <c r="A93" s="116"/>
      <c r="B93" s="157"/>
      <c r="C93" s="115"/>
      <c r="D93" s="158"/>
      <c r="E93" s="158"/>
      <c r="F93" s="157"/>
      <c r="G93" s="157"/>
      <c r="H93" s="157"/>
    </row>
    <row r="94" spans="1:8" x14ac:dyDescent="0.2">
      <c r="A94" s="49"/>
      <c r="B94" s="49" t="s">
        <v>186</v>
      </c>
      <c r="C94" s="137">
        <f>SUM(C83:C93)</f>
        <v>-6148828650.3900013</v>
      </c>
      <c r="D94" s="137">
        <f>SUM(D83:D93)</f>
        <v>-6500029293.789999</v>
      </c>
      <c r="E94" s="137">
        <f>SUM(E83:E93)</f>
        <v>-351200643.39999968</v>
      </c>
      <c r="F94" s="137"/>
      <c r="G94" s="137"/>
      <c r="H94" s="137"/>
    </row>
    <row r="97" spans="1:8" x14ac:dyDescent="0.2">
      <c r="A97" s="110" t="s">
        <v>185</v>
      </c>
      <c r="B97" s="110"/>
      <c r="C97" s="186"/>
      <c r="D97" s="186"/>
      <c r="E97" s="186"/>
      <c r="G97" s="163" t="s">
        <v>182</v>
      </c>
    </row>
    <row r="98" spans="1:8" x14ac:dyDescent="0.2">
      <c r="A98" s="173"/>
      <c r="B98" s="173"/>
      <c r="C98" s="122"/>
    </row>
    <row r="99" spans="1:8" ht="27.9" customHeight="1" x14ac:dyDescent="0.2">
      <c r="A99" s="121" t="s">
        <v>45</v>
      </c>
      <c r="B99" s="120" t="s">
        <v>46</v>
      </c>
      <c r="C99" s="185" t="s">
        <v>47</v>
      </c>
      <c r="D99" s="185" t="s">
        <v>48</v>
      </c>
      <c r="E99" s="185" t="s">
        <v>49</v>
      </c>
      <c r="F99" s="184" t="s">
        <v>181</v>
      </c>
      <c r="G99" s="184" t="s">
        <v>180</v>
      </c>
      <c r="H99" s="184" t="s">
        <v>179</v>
      </c>
    </row>
    <row r="100" spans="1:8" x14ac:dyDescent="0.2">
      <c r="A100" s="116">
        <v>126311001</v>
      </c>
      <c r="B100" s="157" t="s">
        <v>525</v>
      </c>
      <c r="C100" s="115">
        <v>-8949530.6999999993</v>
      </c>
      <c r="D100" s="158">
        <v>-10005542.939999999</v>
      </c>
      <c r="E100" s="158">
        <f t="shared" ref="E100:E131" si="3">+D100-C100</f>
        <v>-1056012.2400000002</v>
      </c>
      <c r="F100" s="157" t="s">
        <v>480</v>
      </c>
      <c r="G100" s="157" t="s">
        <v>860</v>
      </c>
      <c r="H100" s="351">
        <v>0.1</v>
      </c>
    </row>
    <row r="101" spans="1:8" x14ac:dyDescent="0.2">
      <c r="A101" s="116">
        <v>126311002</v>
      </c>
      <c r="B101" s="157" t="s">
        <v>526</v>
      </c>
      <c r="C101" s="115">
        <v>-2938476.91</v>
      </c>
      <c r="D101" s="158">
        <v>-2937829.25</v>
      </c>
      <c r="E101" s="158">
        <f t="shared" si="3"/>
        <v>647.66000000014901</v>
      </c>
      <c r="F101" s="157" t="s">
        <v>480</v>
      </c>
      <c r="G101" s="157" t="s">
        <v>860</v>
      </c>
      <c r="H101" s="351">
        <v>0.1</v>
      </c>
    </row>
    <row r="102" spans="1:8" x14ac:dyDescent="0.2">
      <c r="A102" s="116">
        <v>126311003</v>
      </c>
      <c r="B102" s="157" t="s">
        <v>527</v>
      </c>
      <c r="C102" s="115">
        <v>-22481.74</v>
      </c>
      <c r="D102" s="158">
        <v>-24623.64</v>
      </c>
      <c r="E102" s="158">
        <f t="shared" si="3"/>
        <v>-2141.8999999999978</v>
      </c>
      <c r="F102" s="157" t="s">
        <v>480</v>
      </c>
      <c r="G102" s="157" t="s">
        <v>860</v>
      </c>
      <c r="H102" s="351">
        <v>0.1</v>
      </c>
    </row>
    <row r="103" spans="1:8" x14ac:dyDescent="0.2">
      <c r="A103" s="116">
        <v>126311004</v>
      </c>
      <c r="B103" s="157" t="s">
        <v>528</v>
      </c>
      <c r="C103" s="115">
        <v>-4131093.42</v>
      </c>
      <c r="D103" s="158">
        <v>-5098408.8099999996</v>
      </c>
      <c r="E103" s="158">
        <f t="shared" si="3"/>
        <v>-967315.38999999966</v>
      </c>
      <c r="F103" s="157" t="s">
        <v>480</v>
      </c>
      <c r="G103" s="157" t="s">
        <v>860</v>
      </c>
      <c r="H103" s="351">
        <v>0.1</v>
      </c>
    </row>
    <row r="104" spans="1:8" x14ac:dyDescent="0.2">
      <c r="A104" s="116">
        <v>126311005</v>
      </c>
      <c r="B104" s="157" t="s">
        <v>529</v>
      </c>
      <c r="C104" s="115">
        <v>-671523.97</v>
      </c>
      <c r="D104" s="158">
        <v>-671723.04</v>
      </c>
      <c r="E104" s="158">
        <f t="shared" si="3"/>
        <v>-199.07000000006519</v>
      </c>
      <c r="F104" s="157" t="s">
        <v>480</v>
      </c>
      <c r="G104" s="157" t="s">
        <v>860</v>
      </c>
      <c r="H104" s="351">
        <v>0.1</v>
      </c>
    </row>
    <row r="105" spans="1:8" x14ac:dyDescent="0.2">
      <c r="A105" s="116">
        <v>126311006</v>
      </c>
      <c r="B105" s="157" t="s">
        <v>530</v>
      </c>
      <c r="C105" s="115">
        <v>-13577.45</v>
      </c>
      <c r="D105" s="158">
        <v>-13577.45</v>
      </c>
      <c r="E105" s="158">
        <f t="shared" si="3"/>
        <v>0</v>
      </c>
      <c r="F105" s="157" t="s">
        <v>480</v>
      </c>
      <c r="G105" s="157" t="s">
        <v>860</v>
      </c>
      <c r="H105" s="351">
        <v>0.1</v>
      </c>
    </row>
    <row r="106" spans="1:8" x14ac:dyDescent="0.2">
      <c r="A106" s="116">
        <v>126312001</v>
      </c>
      <c r="B106" s="157" t="s">
        <v>531</v>
      </c>
      <c r="C106" s="115">
        <v>-45810349.810000002</v>
      </c>
      <c r="D106" s="158">
        <v>-52269175.409999996</v>
      </c>
      <c r="E106" s="158">
        <f t="shared" si="3"/>
        <v>-6458825.599999994</v>
      </c>
      <c r="F106" s="157" t="s">
        <v>480</v>
      </c>
      <c r="G106" s="157" t="s">
        <v>860</v>
      </c>
      <c r="H106" s="351">
        <v>0.3</v>
      </c>
    </row>
    <row r="107" spans="1:8" x14ac:dyDescent="0.2">
      <c r="A107" s="116">
        <v>126312002</v>
      </c>
      <c r="B107" s="157" t="s">
        <v>532</v>
      </c>
      <c r="C107" s="115">
        <v>-916392.76</v>
      </c>
      <c r="D107" s="158">
        <v>-916392.76</v>
      </c>
      <c r="E107" s="158">
        <f t="shared" si="3"/>
        <v>0</v>
      </c>
      <c r="F107" s="157" t="s">
        <v>480</v>
      </c>
      <c r="G107" s="157" t="s">
        <v>860</v>
      </c>
      <c r="H107" s="351">
        <v>0.3</v>
      </c>
    </row>
    <row r="108" spans="1:8" x14ac:dyDescent="0.2">
      <c r="A108" s="116">
        <v>126313001</v>
      </c>
      <c r="B108" s="157" t="s">
        <v>533</v>
      </c>
      <c r="C108" s="115">
        <v>-53399363.109999999</v>
      </c>
      <c r="D108" s="158">
        <v>-62627072.460000001</v>
      </c>
      <c r="E108" s="158">
        <f t="shared" si="3"/>
        <v>-9227709.3500000015</v>
      </c>
      <c r="F108" s="157" t="s">
        <v>480</v>
      </c>
      <c r="G108" s="157" t="s">
        <v>860</v>
      </c>
      <c r="H108" s="351">
        <v>0.2</v>
      </c>
    </row>
    <row r="109" spans="1:8" x14ac:dyDescent="0.2">
      <c r="A109" s="116">
        <v>126313002</v>
      </c>
      <c r="B109" s="157" t="s">
        <v>534</v>
      </c>
      <c r="C109" s="115">
        <v>-7151266.4900000002</v>
      </c>
      <c r="D109" s="158">
        <v>-7151266.4900000002</v>
      </c>
      <c r="E109" s="158">
        <f t="shared" si="3"/>
        <v>0</v>
      </c>
      <c r="F109" s="157" t="s">
        <v>480</v>
      </c>
      <c r="G109" s="157" t="s">
        <v>860</v>
      </c>
      <c r="H109" s="351">
        <v>0.2</v>
      </c>
    </row>
    <row r="110" spans="1:8" x14ac:dyDescent="0.2">
      <c r="A110" s="116">
        <v>126313003</v>
      </c>
      <c r="B110" s="157" t="s">
        <v>535</v>
      </c>
      <c r="C110" s="115">
        <v>-4690370.59</v>
      </c>
      <c r="D110" s="158">
        <v>-5473731.6900000004</v>
      </c>
      <c r="E110" s="158">
        <f t="shared" si="3"/>
        <v>-783361.10000000056</v>
      </c>
      <c r="F110" s="157" t="s">
        <v>480</v>
      </c>
      <c r="G110" s="157" t="s">
        <v>860</v>
      </c>
      <c r="H110" s="351">
        <v>0.2</v>
      </c>
    </row>
    <row r="111" spans="1:8" x14ac:dyDescent="0.2">
      <c r="A111" s="116">
        <v>126313004</v>
      </c>
      <c r="B111" s="157" t="s">
        <v>536</v>
      </c>
      <c r="C111" s="115">
        <v>-1096938.5900000001</v>
      </c>
      <c r="D111" s="158">
        <v>-1316385.8999999999</v>
      </c>
      <c r="E111" s="158">
        <f t="shared" si="3"/>
        <v>-219447.30999999982</v>
      </c>
      <c r="F111" s="157" t="s">
        <v>480</v>
      </c>
      <c r="G111" s="157" t="s">
        <v>860</v>
      </c>
      <c r="H111" s="351">
        <v>0.2</v>
      </c>
    </row>
    <row r="112" spans="1:8" x14ac:dyDescent="0.2">
      <c r="A112" s="116">
        <v>126313005</v>
      </c>
      <c r="B112" s="157" t="s">
        <v>537</v>
      </c>
      <c r="C112" s="115">
        <v>-807419.15</v>
      </c>
      <c r="D112" s="158">
        <v>-807419.15</v>
      </c>
      <c r="E112" s="158">
        <f t="shared" si="3"/>
        <v>0</v>
      </c>
      <c r="F112" s="157" t="s">
        <v>480</v>
      </c>
      <c r="G112" s="157" t="s">
        <v>860</v>
      </c>
      <c r="H112" s="351">
        <v>0.2</v>
      </c>
    </row>
    <row r="113" spans="1:8" x14ac:dyDescent="0.2">
      <c r="A113" s="116">
        <v>126313006</v>
      </c>
      <c r="B113" s="157" t="s">
        <v>538</v>
      </c>
      <c r="C113" s="115">
        <v>-5280.69</v>
      </c>
      <c r="D113" s="158">
        <v>-5280.69</v>
      </c>
      <c r="E113" s="158">
        <f t="shared" si="3"/>
        <v>0</v>
      </c>
      <c r="F113" s="157" t="s">
        <v>480</v>
      </c>
      <c r="G113" s="157" t="s">
        <v>860</v>
      </c>
      <c r="H113" s="351">
        <v>0.2</v>
      </c>
    </row>
    <row r="114" spans="1:8" x14ac:dyDescent="0.2">
      <c r="A114" s="116">
        <v>126314001</v>
      </c>
      <c r="B114" s="157" t="s">
        <v>539</v>
      </c>
      <c r="C114" s="115">
        <v>-10144961.800000001</v>
      </c>
      <c r="D114" s="158">
        <v>-11534960.050000001</v>
      </c>
      <c r="E114" s="158">
        <f t="shared" si="3"/>
        <v>-1389998.25</v>
      </c>
      <c r="F114" s="157" t="s">
        <v>480</v>
      </c>
      <c r="G114" s="157" t="s">
        <v>860</v>
      </c>
      <c r="H114" s="351">
        <v>0.1</v>
      </c>
    </row>
    <row r="115" spans="1:8" x14ac:dyDescent="0.2">
      <c r="A115" s="116">
        <v>126314002</v>
      </c>
      <c r="B115" s="157" t="s">
        <v>540</v>
      </c>
      <c r="C115" s="115">
        <v>-2841261.92</v>
      </c>
      <c r="D115" s="158">
        <v>-2841534.09</v>
      </c>
      <c r="E115" s="158">
        <f t="shared" si="3"/>
        <v>-272.16999999992549</v>
      </c>
      <c r="F115" s="157" t="s">
        <v>480</v>
      </c>
      <c r="G115" s="157" t="s">
        <v>860</v>
      </c>
      <c r="H115" s="351">
        <v>0.1</v>
      </c>
    </row>
    <row r="116" spans="1:8" x14ac:dyDescent="0.2">
      <c r="A116" s="116">
        <v>126314003</v>
      </c>
      <c r="B116" s="157" t="s">
        <v>541</v>
      </c>
      <c r="C116" s="115">
        <v>-2783348.3</v>
      </c>
      <c r="D116" s="158">
        <v>-3297411.26</v>
      </c>
      <c r="E116" s="158">
        <f t="shared" si="3"/>
        <v>-514062.95999999996</v>
      </c>
      <c r="F116" s="157" t="s">
        <v>480</v>
      </c>
      <c r="G116" s="157" t="s">
        <v>860</v>
      </c>
      <c r="H116" s="351">
        <v>0.1</v>
      </c>
    </row>
    <row r="117" spans="1:8" x14ac:dyDescent="0.2">
      <c r="A117" s="116">
        <v>126314004</v>
      </c>
      <c r="B117" s="157" t="s">
        <v>542</v>
      </c>
      <c r="C117" s="115">
        <v>-852178.76</v>
      </c>
      <c r="D117" s="158">
        <v>-852418.8</v>
      </c>
      <c r="E117" s="158">
        <f t="shared" si="3"/>
        <v>-240.04000000003725</v>
      </c>
      <c r="F117" s="157" t="s">
        <v>480</v>
      </c>
      <c r="G117" s="157" t="s">
        <v>860</v>
      </c>
      <c r="H117" s="351">
        <v>0.1</v>
      </c>
    </row>
    <row r="118" spans="1:8" x14ac:dyDescent="0.2">
      <c r="A118" s="116">
        <v>126314005</v>
      </c>
      <c r="B118" s="157" t="s">
        <v>543</v>
      </c>
      <c r="C118" s="115">
        <v>-9369808.7300000004</v>
      </c>
      <c r="D118" s="158">
        <v>-10761594.720000001</v>
      </c>
      <c r="E118" s="158">
        <f t="shared" si="3"/>
        <v>-1391785.9900000002</v>
      </c>
      <c r="F118" s="157" t="s">
        <v>480</v>
      </c>
      <c r="G118" s="157" t="s">
        <v>860</v>
      </c>
      <c r="H118" s="351">
        <v>0.1</v>
      </c>
    </row>
    <row r="119" spans="1:8" x14ac:dyDescent="0.2">
      <c r="A119" s="116">
        <v>126314006</v>
      </c>
      <c r="B119" s="157" t="s">
        <v>544</v>
      </c>
      <c r="C119" s="115">
        <v>-1520130.83</v>
      </c>
      <c r="D119" s="158">
        <v>-1520258.24</v>
      </c>
      <c r="E119" s="158">
        <f t="shared" si="3"/>
        <v>-127.40999999991618</v>
      </c>
      <c r="F119" s="157" t="s">
        <v>480</v>
      </c>
      <c r="G119" s="157" t="s">
        <v>860</v>
      </c>
      <c r="H119" s="351">
        <v>0.1</v>
      </c>
    </row>
    <row r="120" spans="1:8" x14ac:dyDescent="0.2">
      <c r="A120" s="116">
        <v>126314007</v>
      </c>
      <c r="B120" s="157" t="s">
        <v>545</v>
      </c>
      <c r="C120" s="115">
        <v>-5850160.0899999999</v>
      </c>
      <c r="D120" s="158">
        <v>-6637373.1699999999</v>
      </c>
      <c r="E120" s="158">
        <f t="shared" si="3"/>
        <v>-787213.08000000007</v>
      </c>
      <c r="F120" s="157" t="s">
        <v>480</v>
      </c>
      <c r="G120" s="157" t="s">
        <v>860</v>
      </c>
      <c r="H120" s="351">
        <v>0.08</v>
      </c>
    </row>
    <row r="121" spans="1:8" x14ac:dyDescent="0.2">
      <c r="A121" s="116">
        <v>126314008</v>
      </c>
      <c r="B121" s="157" t="s">
        <v>546</v>
      </c>
      <c r="C121" s="115">
        <v>-1466105.75</v>
      </c>
      <c r="D121" s="158">
        <v>-1468971.26</v>
      </c>
      <c r="E121" s="158">
        <f t="shared" si="3"/>
        <v>-2865.5100000000093</v>
      </c>
      <c r="F121" s="157" t="s">
        <v>480</v>
      </c>
      <c r="G121" s="157" t="s">
        <v>860</v>
      </c>
      <c r="H121" s="351">
        <v>0.08</v>
      </c>
    </row>
    <row r="122" spans="1:8" x14ac:dyDescent="0.2">
      <c r="A122" s="116">
        <v>126314009</v>
      </c>
      <c r="B122" s="157" t="s">
        <v>547</v>
      </c>
      <c r="C122" s="115">
        <v>-736138.77</v>
      </c>
      <c r="D122" s="158">
        <v>-862817.1</v>
      </c>
      <c r="E122" s="158">
        <f t="shared" si="3"/>
        <v>-126678.32999999996</v>
      </c>
      <c r="F122" s="157" t="s">
        <v>480</v>
      </c>
      <c r="G122" s="157" t="s">
        <v>860</v>
      </c>
      <c r="H122" s="351">
        <v>0.1</v>
      </c>
    </row>
    <row r="123" spans="1:8" x14ac:dyDescent="0.2">
      <c r="A123" s="116">
        <v>126314010</v>
      </c>
      <c r="B123" s="157" t="s">
        <v>548</v>
      </c>
      <c r="C123" s="115">
        <v>-253316.07</v>
      </c>
      <c r="D123" s="158">
        <v>-253350.66</v>
      </c>
      <c r="E123" s="158">
        <f t="shared" si="3"/>
        <v>-34.589999999996508</v>
      </c>
      <c r="F123" s="157" t="s">
        <v>480</v>
      </c>
      <c r="G123" s="157" t="s">
        <v>860</v>
      </c>
      <c r="H123" s="351">
        <v>0.1</v>
      </c>
    </row>
    <row r="124" spans="1:8" x14ac:dyDescent="0.2">
      <c r="A124" s="116">
        <v>126314011</v>
      </c>
      <c r="B124" s="157" t="s">
        <v>549</v>
      </c>
      <c r="C124" s="115">
        <v>-1865005.92</v>
      </c>
      <c r="D124" s="158">
        <v>-2284044.92</v>
      </c>
      <c r="E124" s="158">
        <f t="shared" si="3"/>
        <v>-419039</v>
      </c>
      <c r="F124" s="157" t="s">
        <v>480</v>
      </c>
      <c r="G124" s="157" t="s">
        <v>860</v>
      </c>
      <c r="H124" s="351">
        <v>0.1</v>
      </c>
    </row>
    <row r="125" spans="1:8" x14ac:dyDescent="0.2">
      <c r="A125" s="116">
        <v>126314012</v>
      </c>
      <c r="B125" s="157" t="s">
        <v>550</v>
      </c>
      <c r="C125" s="115">
        <v>-209535.05</v>
      </c>
      <c r="D125" s="158">
        <v>-209689.96</v>
      </c>
      <c r="E125" s="158">
        <f t="shared" si="3"/>
        <v>-154.91000000000349</v>
      </c>
      <c r="F125" s="157" t="s">
        <v>480</v>
      </c>
      <c r="G125" s="157" t="s">
        <v>860</v>
      </c>
      <c r="H125" s="351">
        <v>0.1</v>
      </c>
    </row>
    <row r="126" spans="1:8" x14ac:dyDescent="0.2">
      <c r="A126" s="116">
        <v>126314013</v>
      </c>
      <c r="B126" s="157" t="s">
        <v>551</v>
      </c>
      <c r="C126" s="115">
        <v>-34095334.920000002</v>
      </c>
      <c r="D126" s="158">
        <v>-44764824.560000002</v>
      </c>
      <c r="E126" s="158">
        <f t="shared" si="3"/>
        <v>-10669489.640000001</v>
      </c>
      <c r="F126" s="157" t="s">
        <v>480</v>
      </c>
      <c r="G126" s="157" t="s">
        <v>860</v>
      </c>
      <c r="H126" s="351">
        <v>0.1</v>
      </c>
    </row>
    <row r="127" spans="1:8" x14ac:dyDescent="0.2">
      <c r="A127" s="116">
        <v>126314014</v>
      </c>
      <c r="B127" s="157" t="s">
        <v>552</v>
      </c>
      <c r="C127" s="115">
        <v>-8611820.9000000004</v>
      </c>
      <c r="D127" s="158">
        <v>-9864166.5600000005</v>
      </c>
      <c r="E127" s="158">
        <f t="shared" si="3"/>
        <v>-1252345.6600000001</v>
      </c>
      <c r="F127" s="157" t="s">
        <v>480</v>
      </c>
      <c r="G127" s="157" t="s">
        <v>860</v>
      </c>
      <c r="H127" s="351">
        <v>0.1</v>
      </c>
    </row>
    <row r="128" spans="1:8" x14ac:dyDescent="0.2">
      <c r="A128" s="116">
        <v>126314015</v>
      </c>
      <c r="B128" s="157" t="s">
        <v>553</v>
      </c>
      <c r="C128" s="115">
        <v>-4008957.62</v>
      </c>
      <c r="D128" s="158">
        <v>-4612535.58</v>
      </c>
      <c r="E128" s="158">
        <f t="shared" si="3"/>
        <v>-603577.96</v>
      </c>
      <c r="F128" s="157" t="s">
        <v>480</v>
      </c>
      <c r="G128" s="157" t="s">
        <v>860</v>
      </c>
      <c r="H128" s="351">
        <v>0.1</v>
      </c>
    </row>
    <row r="129" spans="1:8" x14ac:dyDescent="0.2">
      <c r="A129" s="116">
        <v>126314016</v>
      </c>
      <c r="B129" s="157" t="s">
        <v>554</v>
      </c>
      <c r="C129" s="115">
        <v>-4478214.8899999997</v>
      </c>
      <c r="D129" s="158">
        <v>-4478515.2300000004</v>
      </c>
      <c r="E129" s="158">
        <f t="shared" si="3"/>
        <v>-300.34000000078231</v>
      </c>
      <c r="F129" s="157" t="s">
        <v>480</v>
      </c>
      <c r="G129" s="157" t="s">
        <v>860</v>
      </c>
      <c r="H129" s="351">
        <v>0.1</v>
      </c>
    </row>
    <row r="130" spans="1:8" x14ac:dyDescent="0.2">
      <c r="A130" s="116">
        <v>126314017</v>
      </c>
      <c r="B130" s="157" t="s">
        <v>555</v>
      </c>
      <c r="C130" s="115">
        <v>-1384913.46</v>
      </c>
      <c r="D130" s="158">
        <v>-1384966.2</v>
      </c>
      <c r="E130" s="158">
        <f t="shared" si="3"/>
        <v>-52.739999999990687</v>
      </c>
      <c r="F130" s="157" t="s">
        <v>480</v>
      </c>
      <c r="G130" s="157" t="s">
        <v>860</v>
      </c>
      <c r="H130" s="351">
        <v>0.1</v>
      </c>
    </row>
    <row r="131" spans="1:8" x14ac:dyDescent="0.2">
      <c r="A131" s="116">
        <v>126314018</v>
      </c>
      <c r="B131" s="157" t="s">
        <v>556</v>
      </c>
      <c r="C131" s="115">
        <v>-485498.07</v>
      </c>
      <c r="D131" s="158">
        <v>-485521.57</v>
      </c>
      <c r="E131" s="158">
        <f t="shared" si="3"/>
        <v>-23.5</v>
      </c>
      <c r="F131" s="157" t="s">
        <v>480</v>
      </c>
      <c r="G131" s="157" t="s">
        <v>860</v>
      </c>
      <c r="H131" s="351">
        <v>0.1</v>
      </c>
    </row>
    <row r="132" spans="1:8" x14ac:dyDescent="0.2">
      <c r="A132" s="116"/>
      <c r="B132" s="157"/>
      <c r="C132" s="115"/>
      <c r="D132" s="158"/>
      <c r="E132" s="158"/>
      <c r="F132" s="157"/>
      <c r="G132" s="157"/>
      <c r="H132" s="157"/>
    </row>
    <row r="133" spans="1:8" x14ac:dyDescent="0.2">
      <c r="A133" s="49"/>
      <c r="B133" s="49" t="s">
        <v>184</v>
      </c>
      <c r="C133" s="137">
        <f>SUM(C100:C132)</f>
        <v>-221560757.23000002</v>
      </c>
      <c r="D133" s="137">
        <f>SUM(D100:D132)</f>
        <v>-257433383.60999998</v>
      </c>
      <c r="E133" s="137">
        <f>SUM(E100:E132)</f>
        <v>-35872626.379999995</v>
      </c>
      <c r="F133" s="137"/>
      <c r="G133" s="137"/>
      <c r="H133" s="137"/>
    </row>
    <row r="136" spans="1:8" x14ac:dyDescent="0.2">
      <c r="A136" s="110" t="s">
        <v>183</v>
      </c>
      <c r="B136" s="110"/>
      <c r="C136" s="186"/>
      <c r="D136" s="186"/>
      <c r="E136" s="186"/>
      <c r="G136" s="163" t="s">
        <v>182</v>
      </c>
    </row>
    <row r="137" spans="1:8" x14ac:dyDescent="0.2">
      <c r="A137" s="173"/>
      <c r="B137" s="173"/>
      <c r="C137" s="122"/>
    </row>
    <row r="138" spans="1:8" ht="27.9" customHeight="1" x14ac:dyDescent="0.2">
      <c r="A138" s="121" t="s">
        <v>45</v>
      </c>
      <c r="B138" s="120" t="s">
        <v>46</v>
      </c>
      <c r="C138" s="185" t="s">
        <v>47</v>
      </c>
      <c r="D138" s="185" t="s">
        <v>48</v>
      </c>
      <c r="E138" s="185" t="s">
        <v>49</v>
      </c>
      <c r="F138" s="184" t="s">
        <v>181</v>
      </c>
      <c r="G138" s="184" t="s">
        <v>180</v>
      </c>
      <c r="H138" s="184" t="s">
        <v>179</v>
      </c>
    </row>
    <row r="139" spans="1:8" x14ac:dyDescent="0.2">
      <c r="A139" s="116"/>
      <c r="B139" s="157"/>
      <c r="C139" s="115"/>
      <c r="D139" s="158"/>
      <c r="E139" s="158"/>
      <c r="F139" s="157"/>
      <c r="G139" s="157"/>
      <c r="H139" s="157"/>
    </row>
    <row r="140" spans="1:8" x14ac:dyDescent="0.2">
      <c r="A140" s="116"/>
      <c r="B140" s="157"/>
      <c r="C140" s="115"/>
      <c r="D140" s="158"/>
      <c r="E140" s="158"/>
      <c r="F140" s="157"/>
      <c r="G140" s="157"/>
      <c r="H140" s="157"/>
    </row>
    <row r="141" spans="1:8" x14ac:dyDescent="0.2">
      <c r="A141" s="116"/>
      <c r="B141" s="157"/>
      <c r="C141" s="115"/>
      <c r="D141" s="158"/>
      <c r="E141" s="158"/>
      <c r="F141" s="157"/>
      <c r="G141" s="157"/>
      <c r="H141" s="157"/>
    </row>
    <row r="142" spans="1:8" x14ac:dyDescent="0.2">
      <c r="A142" s="116"/>
      <c r="B142" s="157"/>
      <c r="C142" s="115"/>
      <c r="D142" s="158"/>
      <c r="E142" s="158"/>
      <c r="F142" s="157"/>
      <c r="G142" s="157"/>
      <c r="H142" s="157"/>
    </row>
    <row r="143" spans="1:8" x14ac:dyDescent="0.2">
      <c r="A143" s="49"/>
      <c r="B143" s="49" t="s">
        <v>178</v>
      </c>
      <c r="C143" s="137">
        <f>SUM(C139:C142)</f>
        <v>0</v>
      </c>
      <c r="D143" s="137">
        <f>SUM(D139:D142)</f>
        <v>0</v>
      </c>
      <c r="E143" s="137">
        <f>SUM(E139:E142)</f>
        <v>0</v>
      </c>
      <c r="F143" s="137"/>
      <c r="G143" s="137"/>
      <c r="H143" s="137"/>
    </row>
  </sheetData>
  <dataValidations disablePrompts="1" count="8">
    <dataValidation allowBlank="1" showInputMessage="1" showErrorMessage="1" prompt="Importe final del periodo que corresponde la información financiera trimestral que se presenta." sqref="D7 D34 D73 D82 D99 D138"/>
    <dataValidation allowBlank="1" showInputMessage="1" showErrorMessage="1" prompt="Saldo al 31 de diciembre del año anterior del ejercio que se presenta." sqref="C7 C34 C73 C82 C99 C138"/>
    <dataValidation allowBlank="1" showInputMessage="1" showErrorMessage="1" prompt="Corresponde al número de la cuenta de acuerdo al Plan de Cuentas emitido por el CONAC (DOF 23/12/2015)." sqref="A7 A34 A73 A82 A99 A138"/>
    <dataValidation allowBlank="1" showInputMessage="1" showErrorMessage="1" prompt="Indicar la tasa de aplicación." sqref="H73 H82 H99 H138"/>
    <dataValidation allowBlank="1" showInputMessage="1" showErrorMessage="1" prompt="Indicar el método de depreciación." sqref="G73 G82 G99 G138"/>
    <dataValidation allowBlank="1" showInputMessage="1" showErrorMessage="1" prompt="Corresponde al nombre o descripción de la cuenta de acuerdo al Plan de Cuentas emitido por el CONAC." sqref="B7 B34 B73 B82 B99 B138"/>
    <dataValidation allowBlank="1" showInputMessage="1" showErrorMessage="1" prompt="Diferencia entre el saldo final y el inicial presentados." sqref="E7 E34 E73 E82 E99 E138"/>
    <dataValidation allowBlank="1" showInputMessage="1" showErrorMessage="1" prompt="Criterio para la aplicación de depreciación: anual, mensual, trimestral, etc." sqref="F7 F34 F138 F82 F99 F73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2014-12-06T02:27:50Z</cp:lastPrinted>
  <dcterms:created xsi:type="dcterms:W3CDTF">2012-12-11T20:36:24Z</dcterms:created>
  <dcterms:modified xsi:type="dcterms:W3CDTF">2018-02-20T19:29:56Z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